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kharron\Desktop\002_GridPP (local files)\GRIDPP REPORTS\Q121\"/>
    </mc:Choice>
  </mc:AlternateContent>
  <xr:revisionPtr revIDLastSave="0" documentId="13_ncr:1_{F84EEF6B-4480-436F-BCB5-BA48762C6475}" xr6:coauthVersionLast="47" xr6:coauthVersionMax="47" xr10:uidLastSave="{00000000-0000-0000-0000-000000000000}"/>
  <bookViews>
    <workbookView xWindow="-120" yWindow="-120" windowWidth="29040" windowHeight="17640" xr2:uid="{00000000-000D-0000-FFFF-FFFF00000000}"/>
  </bookViews>
  <sheets>
    <sheet name="Resource &amp; Narrative" sheetId="1" r:id="rId1"/>
    <sheet name="Metrics &amp; Milestones" sheetId="2" r:id="rId2"/>
    <sheet name="Outreach &amp; Knowledge Sharing" sheetId="3" r:id="rId3"/>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 i="2" l="1"/>
  <c r="M41" i="2"/>
  <c r="M42" i="2"/>
  <c r="M46" i="2"/>
  <c r="M47" i="2"/>
  <c r="M48" i="2"/>
  <c r="M49" i="2"/>
  <c r="M39" i="2"/>
  <c r="G17" i="2"/>
  <c r="G16" i="2"/>
  <c r="G15" i="2"/>
  <c r="G7" i="2"/>
  <c r="G33" i="2"/>
  <c r="G32" i="2"/>
  <c r="G31" i="2"/>
  <c r="G30" i="2"/>
  <c r="G29" i="2"/>
  <c r="G28" i="2"/>
  <c r="G27" i="2"/>
  <c r="G26" i="2"/>
  <c r="G25" i="2"/>
  <c r="G24" i="2"/>
  <c r="G23" i="2"/>
  <c r="G22" i="2"/>
  <c r="G18" i="2"/>
  <c r="G14" i="2"/>
  <c r="G13" i="2"/>
  <c r="G12" i="2"/>
  <c r="G11" i="2"/>
  <c r="G10" i="2"/>
  <c r="G9" i="2"/>
  <c r="G8" i="2"/>
  <c r="G6" i="2"/>
  <c r="G5" i="2"/>
  <c r="G4" i="2"/>
</calcChain>
</file>

<file path=xl/sharedStrings.xml><?xml version="1.0" encoding="utf-8"?>
<sst xmlns="http://schemas.openxmlformats.org/spreadsheetml/2006/main" count="174" uniqueCount="113">
  <si>
    <t>Year</t>
  </si>
  <si>
    <t>Area</t>
  </si>
  <si>
    <t>CMS</t>
  </si>
  <si>
    <t>Quarter</t>
  </si>
  <si>
    <t>Q1</t>
  </si>
  <si>
    <t>Reporter</t>
  </si>
  <si>
    <t>Approved</t>
  </si>
  <si>
    <t>Narrative</t>
  </si>
  <si>
    <t>Successes</t>
  </si>
  <si>
    <t>Problems</t>
  </si>
  <si>
    <t>Tier 1</t>
  </si>
  <si>
    <t>Tier 2s</t>
  </si>
  <si>
    <t>Risks</t>
  </si>
  <si>
    <t>Type</t>
  </si>
  <si>
    <t>Risk</t>
  </si>
  <si>
    <t>Mitigation</t>
  </si>
  <si>
    <t>General</t>
  </si>
  <si>
    <t>Area Specifc</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</si>
  <si>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</si>
  <si>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</si>
  <si>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</si>
  <si>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</si>
  <si>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</si>
  <si>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</si>
  <si>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</si>
  <si>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</si>
  <si>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</si>
  <si>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</si>
  <si>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</si>
  <si>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</si>
  <si>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</si>
  <si>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</si>
  <si>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</si>
  <si>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</si>
  <si>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</si>
  <si>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Tier-1 Data Transfer Quality</t>
  </si>
  <si>
    <t>Metric OK</t>
  </si>
  <si>
    <t>MOK</t>
  </si>
  <si>
    <t>5% or pledge</t>
  </si>
  <si>
    <t>Timely and efficient availability and use of resources at RAL T1 (Global %)</t>
  </si>
  <si>
    <t>Metric Clost to Target</t>
  </si>
  <si>
    <t>MCT</t>
  </si>
  <si>
    <t>Tier-1 Average CPU Efficiency</t>
  </si>
  <si>
    <t>Metric not OK</t>
  </si>
  <si>
    <t>MFL</t>
  </si>
  <si>
    <t>Tier-1 Failure Rate</t>
  </si>
  <si>
    <t>Metric with no Target</t>
  </si>
  <si>
    <t>MNO</t>
  </si>
  <si>
    <t>Site availability at the Tier-1</t>
  </si>
  <si>
    <t>Data access efficiency via AAA, measured as variance from Global Tier-1 Average</t>
  </si>
  <si>
    <t>Custodial Data Loss at Tier-1</t>
  </si>
  <si>
    <t>Transfer rates to the UK Tier 2s</t>
  </si>
  <si>
    <t>Site availability at the Tier-2s</t>
  </si>
  <si>
    <t>Site reliability at the Tier-2s</t>
  </si>
  <si>
    <t>Unique data loss at Tier-2s</t>
  </si>
  <si>
    <t>Failed analysis jobs</t>
  </si>
  <si>
    <t xml:space="preserve">Failed production jobs </t>
  </si>
  <si>
    <t>T2 sites provide an appropriate level of resource to CMS</t>
  </si>
  <si>
    <t>Job performance/efficiency using AAA data transfer</t>
  </si>
  <si>
    <t>Milestones</t>
  </si>
  <si>
    <t>Key - Milestones</t>
  </si>
  <si>
    <t>Started</t>
  </si>
  <si>
    <t>Completed</t>
  </si>
  <si>
    <t>N</t>
  </si>
  <si>
    <t>Report on delivery to CMS during year</t>
  </si>
  <si>
    <t>Milestone Achieved</t>
  </si>
  <si>
    <t>MSA</t>
  </si>
  <si>
    <t>Milestone Ongoing</t>
  </si>
  <si>
    <t>MOG</t>
  </si>
  <si>
    <t>Milestone Overdue</t>
  </si>
  <si>
    <t>MOD</t>
  </si>
  <si>
    <t>Milestone not due</t>
  </si>
  <si>
    <t>MSU</t>
  </si>
  <si>
    <t>Review of CMS AAA Efficiency</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</si>
  <si>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</si>
  <si>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</si>
  <si>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</si>
  <si>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</si>
  <si>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</si>
  <si>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</si>
  <si>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</si>
  <si>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</si>
  <si>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</si>
  <si>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</si>
  <si>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</si>
  <si>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</si>
  <si>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 xml:space="preserve">No major problems for site to site transfers. Tape pledge is still full so there have not been writes except for tests. </t>
  </si>
  <si>
    <t xml:space="preserve">Some periods below pledge but compensated with periods well above pledge. Late-Feb/early March there was 10 days we were capped at pledge due to LHCb issues getting fair share. In mid-March we were put into drain for Prod due to WN gateways disappearing then brought back gradually. RAL ran 7.4% of Completed T1 jobs.  </t>
  </si>
  <si>
    <t>30% - even worse than previous quarter. This is at least 40 percentage points below any other T1 for the same period and RAL was put into drain for Prod to stop it getting worse. No progress on improving offsite reads in this period; tests show that onsite reads are just as problematic.</t>
  </si>
  <si>
    <t>27% which is similar to last quarter. Of these only 16% are LogCollect which fail for known reasons. The rest are a mixture of Analysis and Processing jobs. The Processing jobs almost always fail due to file access problems. Highest failure rate among T1s, similar to FNAL.</t>
  </si>
  <si>
    <t>None</t>
  </si>
  <si>
    <t>Site availability</t>
  </si>
  <si>
    <t xml:space="preserve">Site  </t>
  </si>
  <si>
    <t>Jan</t>
  </si>
  <si>
    <t>Feb</t>
  </si>
  <si>
    <t>Mar</t>
  </si>
  <si>
    <t>T1</t>
  </si>
  <si>
    <t>IC</t>
  </si>
  <si>
    <t>RALPP</t>
  </si>
  <si>
    <t>Brunel</t>
  </si>
  <si>
    <t>Site reliability</t>
  </si>
  <si>
    <t>Avg</t>
  </si>
  <si>
    <t>"SAM 1 day availability" is 91%.  WLCG site mon is 100%</t>
  </si>
  <si>
    <t>IC - 100%, Brunel - 99%, RALPP - 98%. Source e.g.: https://monit-wlcg-sitemon.web.cern.ch/monit-wlcg-sitemon/reports/2021/202102/wlcg/WLCG_All_Sites_CMS_Feb2021.pdf</t>
  </si>
  <si>
    <t>As above</t>
  </si>
  <si>
    <t>UK sites provided CPU to complete 4.7% of CMS T2 jobs</t>
  </si>
  <si>
    <t>About 30% failure rate for analysis jobs, which is worse than last quarter</t>
  </si>
  <si>
    <t>About 15% failure rate for production jobs, which is the same as last quarter</t>
  </si>
  <si>
    <t>On top of existing inefficiencies and failures, likely related to file access, there was a problem with WN xrootd containers not being re-created. This affected all VOs but particularly CMS who stream data throughout the job. T1 was put into drain for a week for CMS then brought back with a limited number of cores.</t>
  </si>
  <si>
    <t xml:space="preserve">No major problems   </t>
  </si>
  <si>
    <t>There is currently no way to access this information.</t>
  </si>
  <si>
    <t>KE</t>
  </si>
  <si>
    <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</si>
</sst>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scheme val="minor"/>
    </font>
    <font>
      <sz val="12"/>
      <color theme="1"/>
      <name val="Calibri"/>
      <family val="2"/>
      <scheme val="minor"/>
    </font>
    <font>
      <sz val="12"/>
      <color theme="1"/>
      <name val="Calibri"/>
      <family val="2"/>
      <scheme val="minor"/>
    </font>
    <font>
      <sz val="12"/>
      <color theme="1"/>
      <name val="Calibri"/>
      <family val="2"/>
      <scheme val="minor"/>
    </font>
    <font>
      <sz val="12"/>
      <color theme="0"/>
      <name val="Calibri"/>
      <family val="2"/>
      <scheme val="minor"/>
    </font>
    <font>
      <u/>
      <sz val="11"/>
      <color theme="10"/>
      <name val="Calibri"/>
      <family val="2"/>
      <scheme val="minor"/>
    </font>
    <font>
      <b/>
      <sz val="11"/>
      <color indexed="65"/>
      <name val="Calibri"/>
      <family val="2"/>
      <scheme val="minor"/>
    </font>
    <font>
      <sz val="11"/>
      <color indexed="2"/>
      <name val="Calibri"/>
      <family val="2"/>
      <scheme val="minor"/>
    </font>
    <font>
      <sz val="10"/>
      <name val="Arial"/>
      <family val="2"/>
    </font>
    <font>
      <sz val="11"/>
      <color theme="1"/>
      <name val="Calibri"/>
      <family val="2"/>
      <scheme val="minor"/>
    </font>
    <font>
      <sz val="12"/>
      <color rgb="FF9C0006"/>
      <name val="Calibri"/>
      <family val="2"/>
      <scheme val="minor"/>
    </font>
    <font>
      <sz val="12"/>
      <color theme="1"/>
      <name val="Calibri (Body)"/>
    </font>
  </fonts>
  <fills count="15">
    <fill>
      <patternFill patternType="none"/>
    </fill>
    <fill>
      <patternFill patternType="gray125"/>
    </fill>
    <fill>
      <patternFill patternType="solid">
        <fgColor theme="9"/>
        <bgColor theme="9"/>
      </patternFill>
    </fill>
    <fill>
      <patternFill patternType="solid">
        <fgColor rgb="FF757171"/>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92D050"/>
        <bgColor indexed="64"/>
      </patternFill>
    </fill>
    <fill>
      <patternFill patternType="solid">
        <fgColor rgb="FFFFC000"/>
        <bgColor indexed="64"/>
      </patternFill>
    </fill>
    <fill>
      <patternFill patternType="solid">
        <fgColor indexed="2"/>
        <bgColor indexed="64"/>
      </patternFill>
    </fill>
    <fill>
      <patternFill patternType="solid">
        <fgColor rgb="FF00B0F0"/>
        <bgColor indexed="64"/>
      </patternFill>
    </fill>
    <fill>
      <patternFill patternType="solid">
        <fgColor theme="9"/>
        <bgColor indexed="64"/>
      </patternFill>
    </fill>
    <fill>
      <patternFill patternType="solid">
        <fgColor theme="0" tint="-0.14999847407452621"/>
        <bgColor indexed="64"/>
      </patternFill>
    </fill>
    <fill>
      <patternFill patternType="solid">
        <fgColor rgb="FFFFC7CE"/>
      </patternFill>
    </fill>
  </fills>
  <borders count="18">
    <border>
      <left/>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1"/>
      </right>
      <top style="thin">
        <color theme="1"/>
      </top>
      <bottom style="thin">
        <color theme="1"/>
      </bottom>
      <diagonal/>
    </border>
  </borders>
  <cellStyleXfs count="5">
    <xf numFmtId="0" fontId="0" fillId="0" borderId="0"/>
    <xf numFmtId="0" fontId="4" fillId="2" borderId="0" applyNumberFormat="0" applyBorder="0"/>
    <xf numFmtId="0" fontId="5" fillId="0" borderId="0" applyNumberFormat="0" applyFill="0" applyBorder="0"/>
    <xf numFmtId="9" fontId="9" fillId="0" borderId="0" applyFont="0" applyFill="0" applyBorder="0"/>
    <xf numFmtId="0" fontId="10" fillId="14" borderId="0" applyNumberFormat="0" applyBorder="0" applyAlignment="0" applyProtection="0"/>
  </cellStyleXfs>
  <cellXfs count="122">
    <xf numFmtId="0" fontId="0" fillId="0" borderId="0" xfId="0"/>
    <xf numFmtId="0" fontId="0" fillId="0" borderId="0" xfId="0" applyAlignment="1">
      <alignment horizontal="center"/>
    </xf>
    <xf numFmtId="0" fontId="6" fillId="3" borderId="1" xfId="0" applyFont="1" applyFill="1" applyBorder="1" applyAlignment="1">
      <alignment horizontal="center"/>
    </xf>
    <xf numFmtId="0" fontId="0" fillId="0" borderId="1" xfId="0" applyBorder="1" applyAlignment="1">
      <alignment horizontal="center"/>
    </xf>
    <xf numFmtId="0" fontId="6" fillId="0" borderId="0" xfId="0" applyFont="1" applyAlignment="1">
      <alignment horizontal="center"/>
    </xf>
    <xf numFmtId="0" fontId="0" fillId="0" borderId="0" xfId="0"/>
    <xf numFmtId="0" fontId="6" fillId="3" borderId="3" xfId="0" applyFont="1" applyFill="1" applyBorder="1" applyAlignment="1">
      <alignment horizontal="center"/>
    </xf>
    <xf numFmtId="0" fontId="6" fillId="4" borderId="3" xfId="0" applyFont="1" applyFill="1" applyBorder="1" applyAlignment="1">
      <alignment horizontal="center"/>
    </xf>
    <xf numFmtId="0" fontId="0" fillId="0" borderId="14" xfId="0" applyBorder="1" applyAlignment="1">
      <alignment vertical="center"/>
    </xf>
    <xf numFmtId="0" fontId="6" fillId="5" borderId="3" xfId="0" applyFont="1" applyFill="1" applyBorder="1" applyAlignment="1">
      <alignment horizontal="center"/>
    </xf>
    <xf numFmtId="0" fontId="6" fillId="6" borderId="3" xfId="0" applyFont="1" applyFill="1" applyBorder="1" applyAlignment="1">
      <alignment horizontal="center"/>
    </xf>
    <xf numFmtId="0" fontId="6" fillId="7" borderId="3" xfId="0" applyFont="1" applyFill="1" applyBorder="1" applyAlignment="1">
      <alignment horizontal="center"/>
    </xf>
    <xf numFmtId="0" fontId="6" fillId="3" borderId="2" xfId="0" applyFont="1" applyFill="1" applyBorder="1" applyAlignment="1">
      <alignment horizontal="left"/>
    </xf>
    <xf numFmtId="0" fontId="6" fillId="3" borderId="1" xfId="0" applyFont="1" applyFill="1" applyBorder="1"/>
    <xf numFmtId="0" fontId="0" fillId="0" borderId="11" xfId="0" applyBorder="1" applyAlignment="1">
      <alignment horizontal="center" vertical="center"/>
    </xf>
    <xf numFmtId="9" fontId="0" fillId="0" borderId="13" xfId="0" applyNumberFormat="1" applyBorder="1" applyAlignment="1">
      <alignment horizontal="center"/>
    </xf>
    <xf numFmtId="9" fontId="0" fillId="0" borderId="10" xfId="0" applyNumberFormat="1" applyBorder="1" applyAlignment="1">
      <alignment horizontal="center" vertical="center"/>
    </xf>
    <xf numFmtId="9" fontId="0" fillId="0" borderId="10" xfId="3" applyNumberFormat="1" applyFont="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left" vertical="center"/>
    </xf>
    <xf numFmtId="0" fontId="0" fillId="8" borderId="1"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1" xfId="0" applyNumberFormat="1" applyBorder="1" applyAlignment="1">
      <alignment horizontal="center" vertical="center" wrapText="1"/>
    </xf>
    <xf numFmtId="0" fontId="0" fillId="0" borderId="0" xfId="0" applyAlignment="1">
      <alignment horizontal="left" vertical="center"/>
    </xf>
    <xf numFmtId="0" fontId="5" fillId="0" borderId="0" xfId="2" applyFont="1" applyAlignment="1">
      <alignment wrapText="1"/>
    </xf>
    <xf numFmtId="0" fontId="0" fillId="9" borderId="1" xfId="0" applyFill="1" applyBorder="1"/>
    <xf numFmtId="9" fontId="0" fillId="0" borderId="11" xfId="0" applyNumberFormat="1" applyBorder="1" applyAlignment="1">
      <alignment horizontal="center" vertical="center"/>
    </xf>
    <xf numFmtId="0" fontId="0" fillId="10" borderId="1" xfId="0" applyFill="1" applyBorder="1"/>
    <xf numFmtId="0" fontId="0" fillId="11" borderId="1" xfId="0" applyFill="1" applyBorder="1"/>
    <xf numFmtId="0" fontId="7" fillId="0" borderId="0" xfId="0" applyFont="1" applyAlignment="1">
      <alignment horizontal="left" vertical="center"/>
    </xf>
    <xf numFmtId="0" fontId="0" fillId="0" borderId="8" xfId="0" applyBorder="1" applyAlignment="1">
      <alignment horizontal="center" vertical="center"/>
    </xf>
    <xf numFmtId="9" fontId="0" fillId="0" borderId="8" xfId="0" applyNumberFormat="1" applyBorder="1" applyAlignment="1">
      <alignment horizontal="center" vertical="center"/>
    </xf>
    <xf numFmtId="9" fontId="0" fillId="0" borderId="14" xfId="3" applyNumberFormat="1" applyFont="1" applyBorder="1" applyAlignment="1">
      <alignment horizontal="center" vertical="center"/>
    </xf>
    <xf numFmtId="0" fontId="7" fillId="0" borderId="15" xfId="0" applyFont="1" applyBorder="1" applyAlignment="1">
      <alignment horizontal="left" vertical="center"/>
    </xf>
    <xf numFmtId="0" fontId="0" fillId="0" borderId="0" xfId="0" applyAlignment="1">
      <alignment horizontal="left"/>
    </xf>
    <xf numFmtId="0" fontId="6" fillId="3" borderId="11" xfId="0" applyFont="1" applyFill="1" applyBorder="1" applyAlignment="1">
      <alignment horizontal="center"/>
    </xf>
    <xf numFmtId="0" fontId="6" fillId="3" borderId="10" xfId="0" applyFont="1" applyFill="1" applyBorder="1" applyAlignment="1">
      <alignment horizontal="left"/>
    </xf>
    <xf numFmtId="17" fontId="8" fillId="0" borderId="4" xfId="0" applyNumberFormat="1" applyFont="1" applyBorder="1" applyAlignment="1">
      <alignment horizontal="center" vertical="center"/>
    </xf>
    <xf numFmtId="17" fontId="0" fillId="0" borderId="4" xfId="0" applyNumberFormat="1" applyBorder="1" applyAlignment="1">
      <alignment horizontal="center" vertical="center"/>
    </xf>
    <xf numFmtId="0" fontId="0" fillId="0" borderId="6" xfId="0" applyBorder="1" applyAlignment="1">
      <alignment vertical="center"/>
    </xf>
    <xf numFmtId="0" fontId="0" fillId="12" borderId="1" xfId="0" applyFill="1" applyBorder="1"/>
    <xf numFmtId="0" fontId="0" fillId="0" borderId="1" xfId="0" applyBorder="1" applyAlignment="1">
      <alignment vertical="center" wrapText="1"/>
    </xf>
    <xf numFmtId="17" fontId="8" fillId="0" borderId="10" xfId="0" applyNumberFormat="1" applyFont="1" applyBorder="1" applyAlignment="1">
      <alignment horizontal="center" vertical="center"/>
    </xf>
    <xf numFmtId="0" fontId="0" fillId="0" borderId="0" xfId="0" applyAlignment="1">
      <alignment vertical="center"/>
    </xf>
    <xf numFmtId="0" fontId="0" fillId="13" borderId="1" xfId="0" applyFill="1" applyBorder="1"/>
    <xf numFmtId="17" fontId="8" fillId="0" borderId="14" xfId="0" applyNumberFormat="1" applyFont="1" applyBorder="1" applyAlignment="1">
      <alignment horizontal="center" vertical="center"/>
    </xf>
    <xf numFmtId="0" fontId="0" fillId="0" borderId="15" xfId="0" applyBorder="1" applyAlignment="1">
      <alignment horizontal="left" vertical="center"/>
    </xf>
    <xf numFmtId="0" fontId="9" fillId="0" borderId="1" xfId="0" applyFont="1" applyBorder="1" applyAlignment="1">
      <alignment horizontal="center"/>
    </xf>
    <xf numFmtId="0" fontId="6" fillId="3" borderId="4" xfId="0" applyFont="1" applyFill="1" applyBorder="1" applyAlignment="1">
      <alignment horizont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6" fillId="3" borderId="2" xfId="0" applyFont="1" applyFill="1" applyBorder="1" applyAlignment="1">
      <alignment horizontal="center"/>
    </xf>
    <xf numFmtId="0" fontId="6" fillId="3" borderId="5" xfId="0" applyFont="1" applyFill="1" applyBorder="1" applyAlignment="1">
      <alignment horizontal="center"/>
    </xf>
    <xf numFmtId="0" fontId="6" fillId="3" borderId="10" xfId="0" applyFont="1" applyFill="1" applyBorder="1" applyAlignment="1">
      <alignment horizontal="center"/>
    </xf>
    <xf numFmtId="0" fontId="6" fillId="3" borderId="0" xfId="0" applyFont="1" applyFill="1" applyAlignment="1">
      <alignment horizontal="center"/>
    </xf>
    <xf numFmtId="0" fontId="0" fillId="0" borderId="3" xfId="0" applyBorder="1" applyAlignment="1">
      <alignment horizontal="center"/>
    </xf>
    <xf numFmtId="0" fontId="6" fillId="3" borderId="4"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4" borderId="5" xfId="0" applyFont="1" applyFill="1" applyBorder="1" applyAlignment="1">
      <alignment horizontal="center"/>
    </xf>
    <xf numFmtId="0" fontId="6" fillId="4" borderId="2" xfId="0" applyFont="1" applyFill="1" applyBorder="1" applyAlignment="1">
      <alignment horizontal="center"/>
    </xf>
    <xf numFmtId="0" fontId="6" fillId="4" borderId="9" xfId="0" applyFont="1" applyFill="1" applyBorder="1" applyAlignment="1">
      <alignment horizontal="center"/>
    </xf>
    <xf numFmtId="0" fontId="6" fillId="4" borderId="4"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9"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6" fillId="5" borderId="4"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5" xfId="0" applyFont="1" applyFill="1" applyBorder="1" applyAlignment="1">
      <alignment horizontal="center"/>
    </xf>
    <xf numFmtId="0" fontId="6" fillId="5" borderId="2" xfId="0" applyFont="1" applyFill="1" applyBorder="1" applyAlignment="1">
      <alignment horizontal="center"/>
    </xf>
    <xf numFmtId="0" fontId="6" fillId="5" borderId="9" xfId="0" applyFont="1" applyFill="1" applyBorder="1" applyAlignment="1">
      <alignment horizontal="center"/>
    </xf>
    <xf numFmtId="0" fontId="6" fillId="6" borderId="4" xfId="0" applyFont="1" applyFill="1" applyBorder="1" applyAlignment="1">
      <alignment horizontal="center"/>
    </xf>
    <xf numFmtId="0" fontId="6" fillId="6" borderId="6" xfId="0" applyFont="1" applyFill="1" applyBorder="1" applyAlignment="1">
      <alignment horizontal="center"/>
    </xf>
    <xf numFmtId="0" fontId="6" fillId="6" borderId="7" xfId="0" applyFont="1" applyFill="1" applyBorder="1" applyAlignment="1">
      <alignment horizontal="center"/>
    </xf>
    <xf numFmtId="0" fontId="6" fillId="6" borderId="5" xfId="0" applyFont="1" applyFill="1" applyBorder="1" applyAlignment="1">
      <alignment horizontal="center"/>
    </xf>
    <xf numFmtId="0" fontId="6" fillId="6" borderId="2" xfId="0" applyFont="1" applyFill="1" applyBorder="1" applyAlignment="1">
      <alignment horizontal="center"/>
    </xf>
    <xf numFmtId="0" fontId="6" fillId="6" borderId="9" xfId="0" applyFont="1" applyFill="1" applyBorder="1" applyAlignment="1">
      <alignment horizontal="center"/>
    </xf>
    <xf numFmtId="0" fontId="6" fillId="7" borderId="4" xfId="0" applyFont="1" applyFill="1" applyBorder="1" applyAlignment="1">
      <alignment horizontal="center"/>
    </xf>
    <xf numFmtId="0" fontId="6" fillId="7" borderId="6" xfId="0" applyFont="1" applyFill="1" applyBorder="1" applyAlignment="1">
      <alignment horizontal="center"/>
    </xf>
    <xf numFmtId="0" fontId="6" fillId="7" borderId="7" xfId="0" applyFont="1" applyFill="1" applyBorder="1" applyAlignment="1">
      <alignment horizontal="center"/>
    </xf>
    <xf numFmtId="0" fontId="6" fillId="7" borderId="5" xfId="0" applyFont="1" applyFill="1" applyBorder="1" applyAlignment="1">
      <alignment horizontal="center"/>
    </xf>
    <xf numFmtId="0" fontId="6" fillId="7" borderId="2" xfId="0" applyFont="1" applyFill="1" applyBorder="1" applyAlignment="1">
      <alignment horizontal="center"/>
    </xf>
    <xf numFmtId="0" fontId="6" fillId="7" borderId="9" xfId="0" applyFont="1" applyFill="1" applyBorder="1" applyAlignment="1">
      <alignment horizontal="center"/>
    </xf>
    <xf numFmtId="0" fontId="0" fillId="0" borderId="10"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0" xfId="0" applyFont="1" applyFill="1" applyAlignment="1">
      <alignment horizontal="left" vertical="center"/>
    </xf>
    <xf numFmtId="0" fontId="2" fillId="0" borderId="0" xfId="1" applyFont="1" applyFill="1" applyAlignment="1">
      <alignment horizontal="center" vertical="center"/>
    </xf>
    <xf numFmtId="0" fontId="3" fillId="0" borderId="0" xfId="1" applyFont="1" applyFill="1" applyAlignment="1">
      <alignment horizontal="center" vertical="center"/>
    </xf>
    <xf numFmtId="0" fontId="9" fillId="0" borderId="0" xfId="0" applyFont="1" applyFill="1" applyAlignment="1">
      <alignment horizontal="left" vertical="center" wrapText="1"/>
    </xf>
    <xf numFmtId="0" fontId="0" fillId="0" borderId="0" xfId="0" applyFill="1" applyAlignment="1">
      <alignment horizontal="left" vertical="center" wrapText="1"/>
    </xf>
    <xf numFmtId="0" fontId="6" fillId="3" borderId="2" xfId="0" applyFont="1" applyFill="1" applyBorder="1" applyAlignment="1">
      <alignment horizontal="center"/>
    </xf>
    <xf numFmtId="0" fontId="6" fillId="3" borderId="5" xfId="0" applyFont="1" applyFill="1" applyBorder="1" applyAlignment="1">
      <alignment horizontal="center"/>
    </xf>
    <xf numFmtId="0" fontId="6" fillId="3" borderId="17" xfId="0" applyFont="1" applyFill="1" applyBorder="1" applyAlignment="1">
      <alignment horizontal="center"/>
    </xf>
    <xf numFmtId="0" fontId="2" fillId="0" borderId="0" xfId="1" applyFont="1" applyFill="1" applyAlignment="1">
      <alignment horizontal="center" vertical="center" wrapText="1"/>
    </xf>
    <xf numFmtId="0" fontId="3" fillId="0" borderId="0" xfId="1" applyFont="1" applyFill="1" applyAlignment="1">
      <alignment horizontal="center" vertical="center" wrapText="1"/>
    </xf>
    <xf numFmtId="0" fontId="1" fillId="0" borderId="0" xfId="1" applyFont="1" applyFill="1" applyAlignment="1">
      <alignment horizontal="center" vertical="center"/>
    </xf>
    <xf numFmtId="0" fontId="11" fillId="0" borderId="0" xfId="1" applyFont="1" applyFill="1" applyAlignment="1">
      <alignment wrapText="1"/>
    </xf>
    <xf numFmtId="0" fontId="4" fillId="0" borderId="0" xfId="1" applyFill="1" applyAlignment="1">
      <alignment wrapText="1"/>
    </xf>
    <xf numFmtId="9" fontId="10" fillId="14" borderId="0" xfId="4" applyNumberFormat="1" applyAlignment="1">
      <alignment horizontal="center" vertical="center" wrapText="1"/>
    </xf>
    <xf numFmtId="0" fontId="10" fillId="14" borderId="0" xfId="4" applyAlignment="1">
      <alignment horizontal="center" vertical="center" wrapText="1"/>
    </xf>
    <xf numFmtId="9" fontId="4" fillId="2" borderId="0" xfId="1" applyNumberFormat="1"/>
    <xf numFmtId="0" fontId="4" fillId="2" borderId="0" xfId="1"/>
    <xf numFmtId="0" fontId="9" fillId="0" borderId="0" xfId="0" applyFont="1" applyFill="1" applyAlignment="1">
      <alignment horizontal="center"/>
    </xf>
    <xf numFmtId="0" fontId="6" fillId="3" borderId="10" xfId="0" applyFont="1" applyFill="1" applyBorder="1" applyAlignment="1">
      <alignment horizontal="center"/>
    </xf>
    <xf numFmtId="0" fontId="6" fillId="3" borderId="0" xfId="0" applyFont="1" applyFill="1" applyAlignment="1">
      <alignment horizontal="center"/>
    </xf>
    <xf numFmtId="0" fontId="4" fillId="2" borderId="0" xfId="1" applyAlignment="1">
      <alignment wrapText="1"/>
    </xf>
    <xf numFmtId="0" fontId="6" fillId="3" borderId="9" xfId="0" applyFont="1" applyFill="1" applyBorder="1" applyAlignment="1">
      <alignment horizontal="center"/>
    </xf>
  </cellXfs>
  <cellStyles count="5">
    <cellStyle name="Accent6" xfId="1" builtinId="49"/>
    <cellStyle name="Bad" xfId="4" builtinId="27"/>
    <cellStyle name="Hyperlink" xfId="2" builtinId="8"/>
    <cellStyle name="Normal" xfId="0" builtinId="0"/>
    <cellStyle name="Percent" xfId="3" builtinId="5"/>
  </cellStyles>
  <dxfs count="82">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abSelected="1" zoomScale="85" zoomScaleNormal="85" workbookViewId="0">
      <selection activeCell="N14" sqref="N14"/>
    </sheetView>
  </sheetViews>
  <sheetFormatPr defaultColWidth="8.85546875" defaultRowHeight="15"/>
  <cols>
    <col min="2" max="2" width="15.42578125" bestFit="1" customWidth="1"/>
    <col min="3" max="3" width="17.140625" bestFit="1" customWidth="1"/>
    <col min="4" max="4" width="20.28515625" bestFit="1" customWidth="1"/>
    <col min="5" max="5" width="9.140625" style="1" bestFit="1"/>
    <col min="6" max="6" width="9.42578125" style="1" bestFit="1" customWidth="1"/>
    <col min="7" max="10" width="9.140625" style="1" bestFit="1"/>
  </cols>
  <sheetData>
    <row r="2" spans="2:10">
      <c r="B2" s="2" t="s">
        <v>0</v>
      </c>
      <c r="C2" s="3">
        <v>2021</v>
      </c>
      <c r="D2" s="53" t="s">
        <v>1</v>
      </c>
      <c r="E2" s="57" t="s">
        <v>2</v>
      </c>
      <c r="F2" s="57"/>
    </row>
    <row r="3" spans="2:10">
      <c r="B3" s="2" t="s">
        <v>3</v>
      </c>
      <c r="C3" s="48" t="s">
        <v>4</v>
      </c>
      <c r="D3" s="53" t="s">
        <v>5</v>
      </c>
      <c r="E3" s="57" t="s">
        <v>111</v>
      </c>
      <c r="F3" s="57"/>
      <c r="G3" s="53" t="s">
        <v>6</v>
      </c>
      <c r="H3" s="57" t="s">
        <v>112</v>
      </c>
      <c r="I3" s="57"/>
    </row>
    <row r="4" spans="2:10">
      <c r="B4" s="4"/>
      <c r="C4" s="1"/>
      <c r="D4" s="4"/>
    </row>
    <row r="5" spans="2:10">
      <c r="B5" s="5"/>
      <c r="C5" s="5"/>
      <c r="D5" s="5"/>
    </row>
    <row r="6" spans="2:10">
      <c r="B6" s="64" t="s">
        <v>7</v>
      </c>
      <c r="C6" s="65"/>
      <c r="D6" s="65"/>
      <c r="E6" s="65"/>
      <c r="F6" s="65"/>
      <c r="G6" s="65"/>
      <c r="H6" s="65"/>
      <c r="I6" s="65"/>
      <c r="J6" s="66"/>
    </row>
    <row r="7" spans="2:10">
      <c r="B7" s="7" t="s">
        <v>1</v>
      </c>
      <c r="C7" s="61" t="s">
        <v>8</v>
      </c>
      <c r="D7" s="61"/>
      <c r="E7" s="61"/>
      <c r="F7" s="62" t="s">
        <v>9</v>
      </c>
      <c r="G7" s="61"/>
      <c r="H7" s="61"/>
      <c r="I7" s="61"/>
      <c r="J7" s="63"/>
    </row>
    <row r="8" spans="2:10" ht="96.95" customHeight="1">
      <c r="B8" s="8" t="s">
        <v>10</v>
      </c>
      <c r="C8" s="67"/>
      <c r="D8" s="68"/>
      <c r="E8" s="69"/>
      <c r="F8" s="67" t="s">
        <v>108</v>
      </c>
      <c r="G8" s="68"/>
      <c r="H8" s="68"/>
      <c r="I8" s="68"/>
      <c r="J8" s="69"/>
    </row>
    <row r="9" spans="2:10" ht="60" customHeight="1">
      <c r="B9" s="8" t="s">
        <v>11</v>
      </c>
      <c r="C9" s="67"/>
      <c r="D9" s="68"/>
      <c r="E9" s="69"/>
      <c r="F9" s="70"/>
      <c r="G9" s="71"/>
      <c r="H9" s="71"/>
      <c r="I9" s="71"/>
      <c r="J9" s="72"/>
    </row>
    <row r="10" spans="2:10">
      <c r="B10" s="5"/>
      <c r="C10" s="1"/>
      <c r="D10" s="1"/>
    </row>
    <row r="11" spans="2:10">
      <c r="B11" s="5"/>
      <c r="C11" s="1"/>
      <c r="D11" s="1"/>
    </row>
    <row r="12" spans="2:10">
      <c r="B12" s="73" t="s">
        <v>12</v>
      </c>
      <c r="C12" s="74"/>
      <c r="D12" s="74"/>
      <c r="E12" s="74"/>
      <c r="F12" s="74"/>
      <c r="G12" s="74"/>
      <c r="H12" s="74"/>
      <c r="I12" s="74"/>
      <c r="J12" s="75"/>
    </row>
    <row r="13" spans="2:10">
      <c r="B13" s="9" t="s">
        <v>13</v>
      </c>
      <c r="C13" s="76" t="s">
        <v>14</v>
      </c>
      <c r="D13" s="76"/>
      <c r="E13" s="76"/>
      <c r="F13" s="77" t="s">
        <v>15</v>
      </c>
      <c r="G13" s="76"/>
      <c r="H13" s="76"/>
      <c r="I13" s="76"/>
      <c r="J13" s="78"/>
    </row>
    <row r="14" spans="2:10" ht="60" customHeight="1">
      <c r="B14" s="8" t="s">
        <v>16</v>
      </c>
      <c r="C14" s="70"/>
      <c r="D14" s="71"/>
      <c r="E14" s="72"/>
      <c r="F14" s="70"/>
      <c r="G14" s="71"/>
      <c r="H14" s="71"/>
      <c r="I14" s="71"/>
      <c r="J14" s="72"/>
    </row>
    <row r="15" spans="2:10" ht="60" customHeight="1">
      <c r="B15" s="8" t="s">
        <v>17</v>
      </c>
      <c r="C15" s="70"/>
      <c r="D15" s="71"/>
      <c r="E15" s="72"/>
      <c r="F15" s="70"/>
      <c r="G15" s="71"/>
      <c r="H15" s="71"/>
      <c r="I15" s="71"/>
      <c r="J15" s="72"/>
    </row>
    <row r="16" spans="2:10">
      <c r="B16" s="5"/>
      <c r="C16" s="5"/>
      <c r="D16" s="5"/>
    </row>
    <row r="18" spans="2:10">
      <c r="B18" s="79" t="s">
        <v>18</v>
      </c>
      <c r="C18" s="80"/>
      <c r="D18" s="80"/>
      <c r="E18" s="80"/>
      <c r="F18" s="80"/>
      <c r="G18" s="80"/>
      <c r="H18" s="80"/>
      <c r="I18" s="80"/>
      <c r="J18" s="81"/>
    </row>
    <row r="19" spans="2:10">
      <c r="B19" s="10" t="s">
        <v>19</v>
      </c>
      <c r="C19" s="82" t="s">
        <v>20</v>
      </c>
      <c r="D19" s="82"/>
      <c r="E19" s="82"/>
      <c r="F19" s="83" t="s">
        <v>21</v>
      </c>
      <c r="G19" s="82"/>
      <c r="H19" s="82"/>
      <c r="I19" s="82"/>
      <c r="J19" s="84"/>
    </row>
    <row r="20" spans="2:10" ht="60" customHeight="1">
      <c r="B20" s="8"/>
      <c r="C20" s="70"/>
      <c r="D20" s="71"/>
      <c r="E20" s="72"/>
      <c r="F20" s="70"/>
      <c r="G20" s="71"/>
      <c r="H20" s="71"/>
      <c r="I20" s="71"/>
      <c r="J20" s="72"/>
    </row>
    <row r="21" spans="2:10" ht="60" customHeight="1">
      <c r="B21" s="8"/>
      <c r="C21" s="70"/>
      <c r="D21" s="71"/>
      <c r="E21" s="72"/>
      <c r="F21" s="70"/>
      <c r="G21" s="71"/>
      <c r="H21" s="71"/>
      <c r="I21" s="71"/>
      <c r="J21" s="72"/>
    </row>
    <row r="24" spans="2:10">
      <c r="B24" s="85" t="s">
        <v>22</v>
      </c>
      <c r="C24" s="86"/>
      <c r="D24" s="86"/>
      <c r="E24" s="86"/>
      <c r="F24" s="86"/>
      <c r="G24" s="86"/>
      <c r="H24" s="86"/>
      <c r="I24" s="86"/>
      <c r="J24" s="87"/>
    </row>
    <row r="25" spans="2:10">
      <c r="B25" s="11" t="s">
        <v>19</v>
      </c>
      <c r="C25" s="88" t="s">
        <v>20</v>
      </c>
      <c r="D25" s="88"/>
      <c r="E25" s="88"/>
      <c r="F25" s="89" t="s">
        <v>21</v>
      </c>
      <c r="G25" s="88"/>
      <c r="H25" s="88"/>
      <c r="I25" s="88"/>
      <c r="J25" s="90"/>
    </row>
    <row r="26" spans="2:10" ht="60" customHeight="1">
      <c r="B26" s="8"/>
      <c r="C26" s="70"/>
      <c r="D26" s="71"/>
      <c r="E26" s="72"/>
      <c r="F26" s="70"/>
      <c r="G26" s="71"/>
      <c r="H26" s="71"/>
      <c r="I26" s="71"/>
      <c r="J26" s="72"/>
    </row>
    <row r="27" spans="2:10" ht="60" customHeight="1">
      <c r="B27" s="8"/>
      <c r="C27" s="70"/>
      <c r="D27" s="71"/>
      <c r="E27" s="72"/>
      <c r="F27" s="70"/>
      <c r="G27" s="71"/>
      <c r="H27" s="71"/>
      <c r="I27" s="71"/>
      <c r="J27" s="72"/>
    </row>
  </sheetData>
  <mergeCells count="31">
    <mergeCell ref="C27:E27"/>
    <mergeCell ref="F27:J27"/>
    <mergeCell ref="B24:J24"/>
    <mergeCell ref="C25:E25"/>
    <mergeCell ref="F25:J25"/>
    <mergeCell ref="C26:E26"/>
    <mergeCell ref="F26:J26"/>
    <mergeCell ref="C19:E19"/>
    <mergeCell ref="F19:J19"/>
    <mergeCell ref="C20:E20"/>
    <mergeCell ref="F20:J20"/>
    <mergeCell ref="C21:E21"/>
    <mergeCell ref="F21:J21"/>
    <mergeCell ref="C14:E14"/>
    <mergeCell ref="F14:J14"/>
    <mergeCell ref="C15:E15"/>
    <mergeCell ref="F15:J15"/>
    <mergeCell ref="B18:J18"/>
    <mergeCell ref="C9:E9"/>
    <mergeCell ref="F9:J9"/>
    <mergeCell ref="B12:J12"/>
    <mergeCell ref="C13:E13"/>
    <mergeCell ref="F13:J13"/>
    <mergeCell ref="C7:E7"/>
    <mergeCell ref="F7:J7"/>
    <mergeCell ref="B6:J6"/>
    <mergeCell ref="C8:E8"/>
    <mergeCell ref="F8:J8"/>
    <mergeCell ref="E2:F2"/>
    <mergeCell ref="E3:F3"/>
    <mergeCell ref="H3:I3"/>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49"/>
  <sheetViews>
    <sheetView zoomScaleNormal="100" workbookViewId="0">
      <selection activeCell="I19" sqref="I19"/>
    </sheetView>
  </sheetViews>
  <sheetFormatPr defaultColWidth="8.85546875" defaultRowHeight="15"/>
  <cols>
    <col min="1" max="1" width="4.140625" bestFit="1" customWidth="1"/>
    <col min="3" max="3" width="10.7109375" bestFit="1" customWidth="1"/>
    <col min="6" max="6" width="10.42578125" bestFit="1" customWidth="1"/>
    <col min="8" max="8" width="67.140625" bestFit="1" customWidth="1"/>
    <col min="9" max="9" width="10.140625" bestFit="1" customWidth="1"/>
    <col min="16" max="16" width="17.42578125" customWidth="1"/>
    <col min="17" max="17" width="20.42578125" bestFit="1" customWidth="1"/>
    <col min="18" max="18" width="6.7109375" bestFit="1" customWidth="1"/>
    <col min="19" max="19" width="11.140625" bestFit="1" customWidth="1"/>
    <col min="20" max="20" width="7.42578125" bestFit="1" customWidth="1"/>
  </cols>
  <sheetData>
    <row r="2" spans="2:20">
      <c r="B2" s="118" t="s">
        <v>23</v>
      </c>
      <c r="C2" s="119"/>
      <c r="D2" s="119"/>
      <c r="E2" s="119"/>
      <c r="F2" s="119"/>
      <c r="G2" s="119"/>
      <c r="H2" s="119"/>
      <c r="I2" s="119"/>
      <c r="J2" s="119"/>
      <c r="K2" s="119"/>
      <c r="L2" s="119"/>
      <c r="M2" s="119"/>
      <c r="N2" s="119"/>
      <c r="O2" s="119"/>
      <c r="P2" s="119"/>
      <c r="Q2" s="5"/>
      <c r="R2" s="105" t="s">
        <v>24</v>
      </c>
      <c r="S2" s="106"/>
      <c r="T2" s="107"/>
    </row>
    <row r="3" spans="2:20">
      <c r="B3" s="49" t="s">
        <v>25</v>
      </c>
      <c r="C3" s="6" t="s">
        <v>26</v>
      </c>
      <c r="D3" s="54" t="s">
        <v>27</v>
      </c>
      <c r="E3" s="53" t="s">
        <v>28</v>
      </c>
      <c r="F3" s="53" t="s">
        <v>29</v>
      </c>
      <c r="G3" s="49" t="s">
        <v>30</v>
      </c>
      <c r="H3" s="12" t="s">
        <v>31</v>
      </c>
      <c r="I3" s="58" t="s">
        <v>32</v>
      </c>
      <c r="J3" s="59"/>
      <c r="K3" s="59"/>
      <c r="L3" s="59"/>
      <c r="M3" s="59"/>
      <c r="N3" s="59"/>
      <c r="O3" s="59"/>
      <c r="P3" s="60"/>
      <c r="Q3" s="5"/>
      <c r="R3" s="13" t="s">
        <v>33</v>
      </c>
      <c r="S3" s="13" t="s">
        <v>31</v>
      </c>
      <c r="T3" s="2" t="s">
        <v>34</v>
      </c>
    </row>
    <row r="4" spans="2:20" ht="48" customHeight="1">
      <c r="B4" s="50">
        <v>2</v>
      </c>
      <c r="C4" s="14">
        <v>10</v>
      </c>
      <c r="D4" s="15"/>
      <c r="E4" s="16">
        <v>0.05</v>
      </c>
      <c r="F4" s="17"/>
      <c r="G4" s="18" t="str">
        <f t="shared" ref="G4:G14" si="0">_xlfn.IFS(ISBLANK(F4), "AWI", D4&lt;=F4,"MOK",(D4-E4)&lt;=F4,"MCT",D4&gt;F4,"MFL")</f>
        <v>AWI</v>
      </c>
      <c r="H4" s="19" t="s">
        <v>35</v>
      </c>
      <c r="I4" s="120" t="s">
        <v>86</v>
      </c>
      <c r="J4" s="120"/>
      <c r="K4" s="120"/>
      <c r="L4" s="120"/>
      <c r="M4" s="120"/>
      <c r="N4" s="120"/>
      <c r="O4" s="120"/>
      <c r="P4" s="120"/>
      <c r="Q4" s="5"/>
      <c r="R4" s="20"/>
      <c r="S4" s="21" t="s">
        <v>36</v>
      </c>
      <c r="T4" s="22" t="s">
        <v>37</v>
      </c>
    </row>
    <row r="5" spans="2:20" ht="72" customHeight="1">
      <c r="B5" s="50">
        <v>2</v>
      </c>
      <c r="C5" s="14">
        <v>11</v>
      </c>
      <c r="D5" s="23" t="s">
        <v>38</v>
      </c>
      <c r="E5" s="17">
        <v>0.05</v>
      </c>
      <c r="F5" s="17">
        <v>7.3999999999999996E-2</v>
      </c>
      <c r="G5" s="18" t="e">
        <f t="shared" si="0"/>
        <v>#VALUE!</v>
      </c>
      <c r="H5" s="24" t="s">
        <v>39</v>
      </c>
      <c r="I5" s="120" t="s">
        <v>87</v>
      </c>
      <c r="J5" s="120"/>
      <c r="K5" s="120"/>
      <c r="L5" s="120"/>
      <c r="M5" s="120"/>
      <c r="N5" s="120"/>
      <c r="O5" s="120"/>
      <c r="P5" s="120"/>
      <c r="Q5" s="25"/>
      <c r="R5" s="26"/>
      <c r="S5" s="21" t="s">
        <v>40</v>
      </c>
      <c r="T5" s="22" t="s">
        <v>41</v>
      </c>
    </row>
    <row r="6" spans="2:20" ht="48" customHeight="1">
      <c r="B6" s="50">
        <v>2</v>
      </c>
      <c r="C6" s="14">
        <v>12</v>
      </c>
      <c r="D6" s="27">
        <v>0.7</v>
      </c>
      <c r="E6" s="17">
        <v>0.05</v>
      </c>
      <c r="F6" s="17">
        <v>0.3</v>
      </c>
      <c r="G6" s="18" t="str">
        <f t="shared" si="0"/>
        <v>MFL</v>
      </c>
      <c r="H6" s="24" t="s">
        <v>42</v>
      </c>
      <c r="I6" s="113" t="s">
        <v>88</v>
      </c>
      <c r="J6" s="114"/>
      <c r="K6" s="114"/>
      <c r="L6" s="114"/>
      <c r="M6" s="114"/>
      <c r="N6" s="114"/>
      <c r="O6" s="114"/>
      <c r="P6" s="114"/>
      <c r="Q6" s="25"/>
      <c r="R6" s="28"/>
      <c r="S6" s="21" t="s">
        <v>43</v>
      </c>
      <c r="T6" s="22" t="s">
        <v>44</v>
      </c>
    </row>
    <row r="7" spans="2:20" ht="48" customHeight="1">
      <c r="B7" s="50">
        <v>2</v>
      </c>
      <c r="C7" s="14">
        <v>13</v>
      </c>
      <c r="D7" s="27">
        <v>0.1</v>
      </c>
      <c r="E7" s="17">
        <v>0.05</v>
      </c>
      <c r="F7" s="17">
        <v>0.27</v>
      </c>
      <c r="G7" s="18" t="str">
        <f>_xlfn.IFS(ISBLANK(F7), "AWI", D7&gt;=F7,"MOK",(D7-E7)&gt;=F7,"MCT",D7&lt;F7,"MFL")</f>
        <v>MFL</v>
      </c>
      <c r="H7" s="24" t="s">
        <v>45</v>
      </c>
      <c r="I7" s="113" t="s">
        <v>89</v>
      </c>
      <c r="J7" s="114"/>
      <c r="K7" s="114"/>
      <c r="L7" s="114"/>
      <c r="M7" s="114"/>
      <c r="N7" s="114"/>
      <c r="O7" s="114"/>
      <c r="P7" s="114"/>
      <c r="Q7" s="25"/>
      <c r="R7" s="29"/>
      <c r="S7" s="21" t="s">
        <v>46</v>
      </c>
      <c r="T7" s="22" t="s">
        <v>47</v>
      </c>
    </row>
    <row r="8" spans="2:20" ht="48" customHeight="1">
      <c r="B8" s="50">
        <v>2</v>
      </c>
      <c r="C8" s="14">
        <v>14</v>
      </c>
      <c r="D8" s="27">
        <v>0.97</v>
      </c>
      <c r="E8" s="17">
        <v>0.05</v>
      </c>
      <c r="F8" s="17">
        <v>1</v>
      </c>
      <c r="G8" s="18" t="str">
        <f t="shared" si="0"/>
        <v>MOK</v>
      </c>
      <c r="H8" s="24" t="s">
        <v>48</v>
      </c>
      <c r="I8" s="115" t="s">
        <v>102</v>
      </c>
      <c r="J8" s="116"/>
      <c r="K8" s="116"/>
      <c r="L8" s="116"/>
      <c r="M8" s="116"/>
      <c r="N8" s="116"/>
      <c r="O8" s="116"/>
      <c r="P8" s="116"/>
      <c r="Q8" s="5"/>
      <c r="R8" s="5"/>
      <c r="S8" s="5"/>
      <c r="T8" s="5"/>
    </row>
    <row r="9" spans="2:20" ht="64.5" customHeight="1">
      <c r="B9" s="50">
        <v>2</v>
      </c>
      <c r="C9" s="14">
        <v>15</v>
      </c>
      <c r="D9" s="27">
        <v>0.05</v>
      </c>
      <c r="E9" s="17">
        <v>0.05</v>
      </c>
      <c r="F9" s="17"/>
      <c r="G9" s="18" t="str">
        <f t="shared" si="0"/>
        <v>AWI</v>
      </c>
      <c r="H9" s="30" t="s">
        <v>49</v>
      </c>
      <c r="I9" s="103" t="s">
        <v>110</v>
      </c>
      <c r="J9" s="104"/>
      <c r="K9" s="104"/>
      <c r="L9" s="104"/>
      <c r="M9" s="104"/>
      <c r="N9" s="104"/>
      <c r="O9" s="104"/>
      <c r="P9" s="104"/>
      <c r="Q9" s="5"/>
      <c r="R9" s="5"/>
      <c r="S9" s="5"/>
      <c r="T9" s="5"/>
    </row>
    <row r="10" spans="2:20" ht="48" customHeight="1">
      <c r="B10" s="50">
        <v>2</v>
      </c>
      <c r="C10" s="14">
        <v>16</v>
      </c>
      <c r="D10" s="27">
        <v>0</v>
      </c>
      <c r="E10" s="17">
        <v>0.01</v>
      </c>
      <c r="F10" s="17">
        <v>0</v>
      </c>
      <c r="G10" s="18" t="str">
        <f t="shared" si="0"/>
        <v>MOK</v>
      </c>
      <c r="H10" s="24" t="s">
        <v>50</v>
      </c>
      <c r="I10" s="101" t="s">
        <v>90</v>
      </c>
      <c r="J10" s="102"/>
      <c r="K10" s="102"/>
      <c r="L10" s="102"/>
      <c r="M10" s="102"/>
      <c r="N10" s="102"/>
      <c r="O10" s="102"/>
      <c r="P10" s="102"/>
      <c r="Q10" s="5"/>
      <c r="R10" s="5"/>
      <c r="S10" s="5"/>
      <c r="T10" s="5"/>
    </row>
    <row r="11" spans="2:20" ht="48" customHeight="1">
      <c r="B11" s="50">
        <v>2</v>
      </c>
      <c r="C11" s="14">
        <v>17</v>
      </c>
      <c r="D11" s="27"/>
      <c r="E11" s="17">
        <v>0.05</v>
      </c>
      <c r="F11" s="17"/>
      <c r="G11" s="18" t="str">
        <f t="shared" ref="G11:G12" si="1">_xlfn.IFS(ISBLANK(F11), "AWI", D11&lt;=F11,"MOK",(D11-E11)&lt;=F11,"MCT",D11&gt;F11,"MFL")</f>
        <v>AWI</v>
      </c>
      <c r="H11" s="24" t="s">
        <v>51</v>
      </c>
      <c r="I11" s="117" t="s">
        <v>109</v>
      </c>
      <c r="J11" s="117"/>
      <c r="K11" s="117"/>
      <c r="L11" s="117"/>
      <c r="M11" s="117"/>
      <c r="N11" s="117"/>
      <c r="O11" s="117"/>
      <c r="P11" s="117"/>
      <c r="Q11" s="25"/>
      <c r="R11" s="5"/>
      <c r="S11" s="5"/>
      <c r="T11" s="5"/>
    </row>
    <row r="12" spans="2:20" ht="48" customHeight="1">
      <c r="B12" s="50">
        <v>2</v>
      </c>
      <c r="C12" s="14">
        <v>18</v>
      </c>
      <c r="D12" s="27">
        <v>0.8</v>
      </c>
      <c r="E12" s="17">
        <v>0.05</v>
      </c>
      <c r="F12" s="17">
        <v>0.99</v>
      </c>
      <c r="G12" s="18" t="str">
        <f t="shared" si="1"/>
        <v>MOK</v>
      </c>
      <c r="H12" s="24" t="s">
        <v>52</v>
      </c>
      <c r="I12" s="108" t="s">
        <v>103</v>
      </c>
      <c r="J12" s="109"/>
      <c r="K12" s="109"/>
      <c r="L12" s="109"/>
      <c r="M12" s="109"/>
      <c r="N12" s="109"/>
      <c r="O12" s="109"/>
      <c r="P12" s="109"/>
      <c r="Q12" s="5"/>
      <c r="R12" s="5"/>
      <c r="S12" s="5"/>
      <c r="T12" s="5"/>
    </row>
    <row r="13" spans="2:20" ht="48" customHeight="1">
      <c r="B13" s="50">
        <v>2</v>
      </c>
      <c r="C13" s="14">
        <v>19</v>
      </c>
      <c r="D13" s="27">
        <v>0.8</v>
      </c>
      <c r="E13" s="17">
        <v>0.05</v>
      </c>
      <c r="F13" s="17">
        <v>0.99</v>
      </c>
      <c r="G13" s="18" t="str">
        <f t="shared" si="0"/>
        <v>MOK</v>
      </c>
      <c r="H13" s="24" t="s">
        <v>53</v>
      </c>
      <c r="I13" s="108" t="s">
        <v>104</v>
      </c>
      <c r="J13" s="109"/>
      <c r="K13" s="109"/>
      <c r="L13" s="109"/>
      <c r="M13" s="109"/>
      <c r="N13" s="109"/>
      <c r="O13" s="109"/>
      <c r="P13" s="109"/>
      <c r="Q13" s="5"/>
      <c r="R13" s="5"/>
      <c r="S13" s="5"/>
      <c r="T13" s="5"/>
    </row>
    <row r="14" spans="2:20" ht="48" customHeight="1">
      <c r="B14" s="50">
        <v>2</v>
      </c>
      <c r="C14" s="14">
        <v>20</v>
      </c>
      <c r="D14" s="27">
        <v>0</v>
      </c>
      <c r="E14" s="17">
        <v>0.05</v>
      </c>
      <c r="F14" s="17"/>
      <c r="G14" s="18" t="str">
        <f t="shared" si="0"/>
        <v>AWI</v>
      </c>
      <c r="H14" s="24" t="s">
        <v>54</v>
      </c>
      <c r="I14" s="110" t="s">
        <v>90</v>
      </c>
      <c r="J14" s="102"/>
      <c r="K14" s="102"/>
      <c r="L14" s="102"/>
      <c r="M14" s="102"/>
      <c r="N14" s="102"/>
      <c r="O14" s="102"/>
      <c r="P14" s="102"/>
      <c r="Q14" s="5"/>
      <c r="R14" s="5"/>
      <c r="S14" s="5"/>
      <c r="T14" s="5"/>
    </row>
    <row r="15" spans="2:20" ht="48" customHeight="1">
      <c r="B15" s="50">
        <v>2</v>
      </c>
      <c r="C15" s="14">
        <v>21</v>
      </c>
      <c r="D15" s="27">
        <v>0.3</v>
      </c>
      <c r="E15" s="17">
        <v>0.05</v>
      </c>
      <c r="F15" s="17">
        <v>0.3</v>
      </c>
      <c r="G15" s="18" t="str">
        <f>_xlfn.IFS(ISBLANK(F15), "AWI", D15&gt;=F15,"MOK",(D15-E15)&gt;=F15,"MCT",D15&lt;F15,"MFL")</f>
        <v>MOK</v>
      </c>
      <c r="H15" s="24" t="s">
        <v>55</v>
      </c>
      <c r="I15" s="111" t="s">
        <v>106</v>
      </c>
      <c r="J15" s="112"/>
      <c r="K15" s="112"/>
      <c r="L15" s="112"/>
      <c r="M15" s="112"/>
      <c r="N15" s="112"/>
      <c r="O15" s="112"/>
      <c r="P15" s="112"/>
      <c r="Q15" s="5"/>
      <c r="R15" s="5"/>
      <c r="S15" s="5"/>
      <c r="T15" s="5"/>
    </row>
    <row r="16" spans="2:20" ht="48" customHeight="1">
      <c r="B16" s="50">
        <v>2</v>
      </c>
      <c r="C16" s="14">
        <v>22</v>
      </c>
      <c r="D16" s="27">
        <v>0.2</v>
      </c>
      <c r="E16" s="17">
        <v>0.05</v>
      </c>
      <c r="F16" s="17">
        <v>0.15</v>
      </c>
      <c r="G16" s="18" t="str">
        <f>_xlfn.IFS(ISBLANK(F16), "AWI", D16&gt;=F16,"MOK",(D16-E16)&gt;=F16,"MCT",D16&lt;F16,"MFL")</f>
        <v>MOK</v>
      </c>
      <c r="H16" s="24" t="s">
        <v>56</v>
      </c>
      <c r="I16" s="100" t="s">
        <v>107</v>
      </c>
      <c r="J16" s="100"/>
      <c r="K16" s="100"/>
      <c r="L16" s="100"/>
      <c r="M16" s="100"/>
      <c r="N16" s="100"/>
      <c r="O16" s="100"/>
      <c r="P16" s="100"/>
      <c r="Q16" s="5"/>
      <c r="R16" s="5"/>
      <c r="S16" s="5"/>
      <c r="T16" s="5"/>
    </row>
    <row r="17" spans="2:20" ht="48" customHeight="1">
      <c r="B17" s="50">
        <v>2</v>
      </c>
      <c r="C17" s="14">
        <v>23</v>
      </c>
      <c r="D17" s="27">
        <v>0.05</v>
      </c>
      <c r="E17" s="17">
        <v>0.05</v>
      </c>
      <c r="F17" s="17">
        <v>4.7E-2</v>
      </c>
      <c r="G17" s="18" t="str">
        <f>_xlfn.IFS(ISBLANK(F17), "AWI", D17&gt;=F17,"MOK",(D17-E17)&gt;=F17,"MCT",D17&lt;F17,"MFL")</f>
        <v>MOK</v>
      </c>
      <c r="H17" s="24" t="s">
        <v>57</v>
      </c>
      <c r="I17" s="101" t="s">
        <v>105</v>
      </c>
      <c r="J17" s="102"/>
      <c r="K17" s="102"/>
      <c r="L17" s="102"/>
      <c r="M17" s="102"/>
      <c r="N17" s="102"/>
      <c r="O17" s="102"/>
      <c r="P17" s="102"/>
      <c r="Q17" s="5"/>
      <c r="R17" s="5"/>
      <c r="S17" s="5"/>
      <c r="T17" s="5"/>
    </row>
    <row r="18" spans="2:20" ht="65.25" customHeight="1">
      <c r="B18" s="51">
        <v>2</v>
      </c>
      <c r="C18" s="31">
        <v>24</v>
      </c>
      <c r="D18" s="32">
        <v>0.8</v>
      </c>
      <c r="E18" s="33">
        <v>0.05</v>
      </c>
      <c r="F18" s="33"/>
      <c r="G18" s="18" t="str">
        <f>_xlfn.IFS(ISBLANK(F18), "AWI", D18&lt;=F18,"MOK",(D18-E18)&lt;=F18,"MCT",D18&gt;F18,"MFL")</f>
        <v>AWI</v>
      </c>
      <c r="H18" s="34" t="s">
        <v>58</v>
      </c>
      <c r="I18" s="103" t="s">
        <v>110</v>
      </c>
      <c r="J18" s="104"/>
      <c r="K18" s="104"/>
      <c r="L18" s="104"/>
      <c r="M18" s="104"/>
      <c r="N18" s="104"/>
      <c r="O18" s="104"/>
      <c r="P18" s="104"/>
      <c r="Q18" s="5"/>
      <c r="R18" s="5"/>
      <c r="S18" s="5"/>
      <c r="T18" s="5"/>
    </row>
    <row r="19" spans="2:20" ht="48" customHeight="1">
      <c r="B19" s="5"/>
      <c r="C19" s="1"/>
      <c r="D19" s="1"/>
      <c r="E19" s="1"/>
      <c r="F19" s="1"/>
      <c r="G19" s="1"/>
      <c r="H19" s="35"/>
      <c r="I19" s="35"/>
      <c r="J19" s="1"/>
      <c r="K19" s="1"/>
      <c r="L19" s="1"/>
      <c r="M19" s="1"/>
      <c r="N19" s="1"/>
      <c r="O19" s="5"/>
      <c r="P19" s="5"/>
      <c r="Q19" s="5"/>
      <c r="R19" s="5"/>
      <c r="S19" s="5"/>
      <c r="T19" s="5"/>
    </row>
    <row r="20" spans="2:20" ht="15" customHeight="1">
      <c r="B20" s="105" t="s">
        <v>59</v>
      </c>
      <c r="C20" s="106"/>
      <c r="D20" s="106"/>
      <c r="E20" s="106"/>
      <c r="F20" s="106"/>
      <c r="G20" s="106"/>
      <c r="H20" s="106"/>
      <c r="I20" s="59"/>
      <c r="J20" s="59"/>
      <c r="K20" s="59"/>
      <c r="L20" s="59"/>
      <c r="M20" s="59"/>
      <c r="N20" s="59"/>
      <c r="O20" s="59"/>
      <c r="P20" s="60"/>
      <c r="Q20" s="5"/>
      <c r="R20" s="105" t="s">
        <v>60</v>
      </c>
      <c r="S20" s="106"/>
      <c r="T20" s="107"/>
    </row>
    <row r="21" spans="2:20" ht="15" customHeight="1">
      <c r="B21" s="55" t="s">
        <v>25</v>
      </c>
      <c r="C21" s="55" t="s">
        <v>26</v>
      </c>
      <c r="D21" s="55" t="s">
        <v>27</v>
      </c>
      <c r="E21" s="55" t="s">
        <v>61</v>
      </c>
      <c r="F21" s="36" t="s">
        <v>62</v>
      </c>
      <c r="G21" s="56" t="s">
        <v>30</v>
      </c>
      <c r="H21" s="37" t="s">
        <v>31</v>
      </c>
      <c r="I21" s="58" t="s">
        <v>32</v>
      </c>
      <c r="J21" s="59"/>
      <c r="K21" s="59"/>
      <c r="L21" s="59"/>
      <c r="M21" s="59"/>
      <c r="N21" s="59"/>
      <c r="O21" s="59"/>
      <c r="P21" s="60"/>
      <c r="Q21" s="5"/>
      <c r="R21" s="13" t="s">
        <v>33</v>
      </c>
      <c r="S21" s="13" t="s">
        <v>31</v>
      </c>
      <c r="T21" s="2" t="s">
        <v>34</v>
      </c>
    </row>
    <row r="22" spans="2:20" ht="48" customHeight="1">
      <c r="B22" s="52">
        <v>2</v>
      </c>
      <c r="C22" s="52">
        <v>5</v>
      </c>
      <c r="D22" s="38">
        <v>44166</v>
      </c>
      <c r="E22" s="38" t="s">
        <v>63</v>
      </c>
      <c r="F22" s="39"/>
      <c r="G22" s="18" t="str">
        <f t="shared" ref="G22:G33" si="2">_xlfn.IFS(ISBLANK(F22), "MSU", D22&gt;=F22,"MSA",D22&lt;F22,"MOD")</f>
        <v>MSU</v>
      </c>
      <c r="H22" s="40" t="s">
        <v>64</v>
      </c>
      <c r="I22" s="97"/>
      <c r="J22" s="98"/>
      <c r="K22" s="98"/>
      <c r="L22" s="98"/>
      <c r="M22" s="98"/>
      <c r="N22" s="98"/>
      <c r="O22" s="98"/>
      <c r="P22" s="99"/>
      <c r="Q22" s="5"/>
      <c r="R22" s="41"/>
      <c r="S22" s="42" t="s">
        <v>65</v>
      </c>
      <c r="T22" s="22" t="s">
        <v>66</v>
      </c>
    </row>
    <row r="23" spans="2:20" ht="48" customHeight="1">
      <c r="B23" s="50">
        <v>2</v>
      </c>
      <c r="C23" s="50">
        <v>6</v>
      </c>
      <c r="D23" s="43">
        <v>44531</v>
      </c>
      <c r="E23" s="43" t="s">
        <v>63</v>
      </c>
      <c r="F23" s="50"/>
      <c r="G23" s="18" t="str">
        <f t="shared" si="2"/>
        <v>MSU</v>
      </c>
      <c r="H23" s="44" t="s">
        <v>64</v>
      </c>
      <c r="I23" s="91"/>
      <c r="J23" s="92"/>
      <c r="K23" s="92"/>
      <c r="L23" s="92"/>
      <c r="M23" s="92"/>
      <c r="N23" s="92"/>
      <c r="O23" s="92"/>
      <c r="P23" s="93"/>
      <c r="Q23" s="5"/>
      <c r="R23" s="26"/>
      <c r="S23" s="42" t="s">
        <v>67</v>
      </c>
      <c r="T23" s="22" t="s">
        <v>68</v>
      </c>
    </row>
    <row r="24" spans="2:20" ht="48" customHeight="1">
      <c r="B24" s="50">
        <v>2</v>
      </c>
      <c r="C24" s="50">
        <v>7</v>
      </c>
      <c r="D24" s="43">
        <v>44896</v>
      </c>
      <c r="E24" s="43" t="s">
        <v>63</v>
      </c>
      <c r="F24" s="50"/>
      <c r="G24" s="18" t="str">
        <f t="shared" si="2"/>
        <v>MSU</v>
      </c>
      <c r="H24" s="44" t="s">
        <v>64</v>
      </c>
      <c r="I24" s="91"/>
      <c r="J24" s="92"/>
      <c r="K24" s="92"/>
      <c r="L24" s="92"/>
      <c r="M24" s="92"/>
      <c r="N24" s="92"/>
      <c r="O24" s="92"/>
      <c r="P24" s="93"/>
      <c r="Q24" s="5"/>
      <c r="R24" s="28"/>
      <c r="S24" s="42" t="s">
        <v>69</v>
      </c>
      <c r="T24" s="22" t="s">
        <v>70</v>
      </c>
    </row>
    <row r="25" spans="2:20" ht="48" customHeight="1">
      <c r="B25" s="50">
        <v>2</v>
      </c>
      <c r="C25" s="50">
        <v>8</v>
      </c>
      <c r="D25" s="43">
        <v>45261</v>
      </c>
      <c r="E25" s="43" t="s">
        <v>63</v>
      </c>
      <c r="F25" s="50"/>
      <c r="G25" s="18" t="str">
        <f t="shared" si="2"/>
        <v>MSU</v>
      </c>
      <c r="H25" s="44" t="s">
        <v>64</v>
      </c>
      <c r="I25" s="91"/>
      <c r="J25" s="92"/>
      <c r="K25" s="92"/>
      <c r="L25" s="92"/>
      <c r="M25" s="92"/>
      <c r="N25" s="92"/>
      <c r="O25" s="92"/>
      <c r="P25" s="93"/>
      <c r="Q25" s="5"/>
      <c r="R25" s="45"/>
      <c r="S25" s="42" t="s">
        <v>71</v>
      </c>
      <c r="T25" s="22" t="s">
        <v>72</v>
      </c>
    </row>
    <row r="26" spans="2:20" ht="48" customHeight="1">
      <c r="B26" s="50">
        <v>2</v>
      </c>
      <c r="C26" s="50">
        <v>17</v>
      </c>
      <c r="D26" s="43">
        <v>44105</v>
      </c>
      <c r="E26" s="43" t="s">
        <v>63</v>
      </c>
      <c r="F26" s="50"/>
      <c r="G26" s="18" t="str">
        <f t="shared" si="2"/>
        <v>MSU</v>
      </c>
      <c r="H26" s="24" t="s">
        <v>73</v>
      </c>
      <c r="I26" s="91"/>
      <c r="J26" s="92"/>
      <c r="K26" s="92"/>
      <c r="L26" s="92"/>
      <c r="M26" s="92"/>
      <c r="N26" s="92"/>
      <c r="O26" s="92"/>
      <c r="P26" s="93"/>
      <c r="Q26" s="5"/>
      <c r="R26" s="5"/>
      <c r="S26" s="5"/>
      <c r="T26" s="5"/>
    </row>
    <row r="27" spans="2:20" ht="48" customHeight="1">
      <c r="B27" s="50">
        <v>2</v>
      </c>
      <c r="C27" s="50">
        <v>18</v>
      </c>
      <c r="D27" s="43">
        <v>44287</v>
      </c>
      <c r="E27" s="43" t="s">
        <v>63</v>
      </c>
      <c r="F27" s="50"/>
      <c r="G27" s="18" t="str">
        <f t="shared" si="2"/>
        <v>MSU</v>
      </c>
      <c r="H27" s="24" t="s">
        <v>73</v>
      </c>
      <c r="I27" s="91"/>
      <c r="J27" s="92"/>
      <c r="K27" s="92"/>
      <c r="L27" s="92"/>
      <c r="M27" s="92"/>
      <c r="N27" s="92"/>
      <c r="O27" s="92"/>
      <c r="P27" s="93"/>
      <c r="Q27" s="5"/>
      <c r="R27" s="5"/>
      <c r="S27" s="5"/>
      <c r="T27" s="5"/>
    </row>
    <row r="28" spans="2:20" ht="48" customHeight="1">
      <c r="B28" s="50">
        <v>2</v>
      </c>
      <c r="C28" s="50">
        <v>19</v>
      </c>
      <c r="D28" s="43">
        <v>44470</v>
      </c>
      <c r="E28" s="43" t="s">
        <v>63</v>
      </c>
      <c r="F28" s="50"/>
      <c r="G28" s="18" t="str">
        <f t="shared" si="2"/>
        <v>MSU</v>
      </c>
      <c r="H28" s="24" t="s">
        <v>73</v>
      </c>
      <c r="I28" s="91"/>
      <c r="J28" s="92"/>
      <c r="K28" s="92"/>
      <c r="L28" s="92"/>
      <c r="M28" s="92"/>
      <c r="N28" s="92"/>
      <c r="O28" s="92"/>
      <c r="P28" s="93"/>
      <c r="Q28" s="5"/>
      <c r="R28" s="5"/>
      <c r="S28" s="5"/>
      <c r="T28" s="5"/>
    </row>
    <row r="29" spans="2:20" ht="48" customHeight="1">
      <c r="B29" s="50">
        <v>2</v>
      </c>
      <c r="C29" s="50">
        <v>20</v>
      </c>
      <c r="D29" s="43">
        <v>44652</v>
      </c>
      <c r="E29" s="43" t="s">
        <v>63</v>
      </c>
      <c r="F29" s="50"/>
      <c r="G29" s="18" t="str">
        <f t="shared" si="2"/>
        <v>MSU</v>
      </c>
      <c r="H29" s="24" t="s">
        <v>73</v>
      </c>
      <c r="I29" s="91"/>
      <c r="J29" s="92"/>
      <c r="K29" s="92"/>
      <c r="L29" s="92"/>
      <c r="M29" s="92"/>
      <c r="N29" s="92"/>
      <c r="O29" s="92"/>
      <c r="P29" s="93"/>
      <c r="Q29" s="5"/>
      <c r="R29" s="5"/>
      <c r="S29" s="5"/>
      <c r="T29" s="5"/>
    </row>
    <row r="30" spans="2:20" ht="48" customHeight="1">
      <c r="B30" s="50">
        <v>2</v>
      </c>
      <c r="C30" s="50">
        <v>21</v>
      </c>
      <c r="D30" s="43">
        <v>44835</v>
      </c>
      <c r="E30" s="43" t="s">
        <v>63</v>
      </c>
      <c r="F30" s="50"/>
      <c r="G30" s="18" t="str">
        <f t="shared" si="2"/>
        <v>MSU</v>
      </c>
      <c r="H30" s="24" t="s">
        <v>73</v>
      </c>
      <c r="I30" s="91"/>
      <c r="J30" s="92"/>
      <c r="K30" s="92"/>
      <c r="L30" s="92"/>
      <c r="M30" s="92"/>
      <c r="N30" s="92"/>
      <c r="O30" s="92"/>
      <c r="P30" s="93"/>
      <c r="Q30" s="5"/>
      <c r="R30" s="5"/>
      <c r="S30" s="5"/>
      <c r="T30" s="5"/>
    </row>
    <row r="31" spans="2:20" ht="48" customHeight="1">
      <c r="B31" s="50">
        <v>2</v>
      </c>
      <c r="C31" s="50">
        <v>22</v>
      </c>
      <c r="D31" s="43">
        <v>45017</v>
      </c>
      <c r="E31" s="43" t="s">
        <v>63</v>
      </c>
      <c r="F31" s="50"/>
      <c r="G31" s="18" t="str">
        <f t="shared" si="2"/>
        <v>MSU</v>
      </c>
      <c r="H31" s="24" t="s">
        <v>73</v>
      </c>
      <c r="I31" s="91"/>
      <c r="J31" s="92"/>
      <c r="K31" s="92"/>
      <c r="L31" s="92"/>
      <c r="M31" s="92"/>
      <c r="N31" s="92"/>
      <c r="O31" s="92"/>
      <c r="P31" s="93"/>
      <c r="Q31" s="5"/>
      <c r="R31" s="5"/>
      <c r="S31" s="5"/>
      <c r="T31" s="5"/>
    </row>
    <row r="32" spans="2:20" ht="48" customHeight="1">
      <c r="B32" s="50">
        <v>2</v>
      </c>
      <c r="C32" s="50">
        <v>23</v>
      </c>
      <c r="D32" s="43">
        <v>45200</v>
      </c>
      <c r="E32" s="43" t="s">
        <v>63</v>
      </c>
      <c r="F32" s="50"/>
      <c r="G32" s="18" t="str">
        <f t="shared" si="2"/>
        <v>MSU</v>
      </c>
      <c r="H32" s="24" t="s">
        <v>73</v>
      </c>
      <c r="I32" s="91"/>
      <c r="J32" s="92"/>
      <c r="K32" s="92"/>
      <c r="L32" s="92"/>
      <c r="M32" s="92"/>
      <c r="N32" s="92"/>
      <c r="O32" s="92"/>
      <c r="P32" s="93"/>
      <c r="Q32" s="5"/>
      <c r="R32" s="5"/>
      <c r="S32" s="5"/>
      <c r="T32" s="5"/>
    </row>
    <row r="33" spans="2:16" ht="48" customHeight="1">
      <c r="B33" s="51">
        <v>2</v>
      </c>
      <c r="C33" s="51">
        <v>24</v>
      </c>
      <c r="D33" s="46">
        <v>45383</v>
      </c>
      <c r="E33" s="46" t="s">
        <v>63</v>
      </c>
      <c r="F33" s="51"/>
      <c r="G33" s="18" t="str">
        <f t="shared" si="2"/>
        <v>MSU</v>
      </c>
      <c r="H33" s="47" t="s">
        <v>73</v>
      </c>
      <c r="I33" s="94"/>
      <c r="J33" s="95"/>
      <c r="K33" s="95"/>
      <c r="L33" s="95"/>
      <c r="M33" s="95"/>
      <c r="N33" s="95"/>
      <c r="O33" s="95"/>
      <c r="P33" s="96"/>
    </row>
    <row r="37" spans="2:16">
      <c r="I37" t="s">
        <v>91</v>
      </c>
    </row>
    <row r="38" spans="2:16">
      <c r="I38" t="s">
        <v>92</v>
      </c>
      <c r="J38" t="s">
        <v>93</v>
      </c>
      <c r="K38" t="s">
        <v>94</v>
      </c>
      <c r="L38" t="s">
        <v>95</v>
      </c>
      <c r="M38" t="s">
        <v>101</v>
      </c>
    </row>
    <row r="39" spans="2:16">
      <c r="I39" t="s">
        <v>96</v>
      </c>
      <c r="J39">
        <v>100</v>
      </c>
      <c r="K39">
        <v>100</v>
      </c>
      <c r="L39">
        <v>100</v>
      </c>
      <c r="M39">
        <f>(J39+K39+L39)/3</f>
        <v>100</v>
      </c>
    </row>
    <row r="40" spans="2:16">
      <c r="I40" t="s">
        <v>97</v>
      </c>
      <c r="J40">
        <v>100</v>
      </c>
      <c r="K40">
        <v>100</v>
      </c>
      <c r="L40">
        <v>100</v>
      </c>
      <c r="M40" s="5">
        <f t="shared" ref="M40:M49" si="3">(J40+K40+L40)/3</f>
        <v>100</v>
      </c>
    </row>
    <row r="41" spans="2:16">
      <c r="I41" t="s">
        <v>98</v>
      </c>
      <c r="J41">
        <v>99</v>
      </c>
      <c r="K41">
        <v>100</v>
      </c>
      <c r="L41">
        <v>96</v>
      </c>
      <c r="M41" s="5">
        <f t="shared" si="3"/>
        <v>98.333333333333329</v>
      </c>
    </row>
    <row r="42" spans="2:16">
      <c r="I42" t="s">
        <v>99</v>
      </c>
      <c r="J42">
        <v>100</v>
      </c>
      <c r="K42">
        <v>99</v>
      </c>
      <c r="L42">
        <v>99</v>
      </c>
      <c r="M42" s="5">
        <f t="shared" si="3"/>
        <v>99.333333333333329</v>
      </c>
    </row>
    <row r="43" spans="2:16">
      <c r="M43" s="5"/>
    </row>
    <row r="44" spans="2:16">
      <c r="I44" s="5" t="s">
        <v>100</v>
      </c>
      <c r="J44" s="5"/>
      <c r="K44" s="5"/>
      <c r="L44" s="5"/>
      <c r="M44" s="5"/>
    </row>
    <row r="45" spans="2:16">
      <c r="I45" s="5" t="s">
        <v>92</v>
      </c>
      <c r="J45" s="5" t="s">
        <v>93</v>
      </c>
      <c r="K45" s="5" t="s">
        <v>94</v>
      </c>
      <c r="L45" s="5" t="s">
        <v>95</v>
      </c>
      <c r="M45" s="5"/>
    </row>
    <row r="46" spans="2:16">
      <c r="I46" s="5" t="s">
        <v>96</v>
      </c>
      <c r="J46" s="5">
        <v>100</v>
      </c>
      <c r="K46" s="5">
        <v>100</v>
      </c>
      <c r="L46" s="5">
        <v>100</v>
      </c>
      <c r="M46" s="5">
        <f t="shared" si="3"/>
        <v>100</v>
      </c>
    </row>
    <row r="47" spans="2:16">
      <c r="I47" s="5" t="s">
        <v>97</v>
      </c>
      <c r="J47" s="5">
        <v>100</v>
      </c>
      <c r="K47" s="5">
        <v>100</v>
      </c>
      <c r="L47" s="5">
        <v>100</v>
      </c>
      <c r="M47" s="5">
        <f t="shared" si="3"/>
        <v>100</v>
      </c>
    </row>
    <row r="48" spans="2:16">
      <c r="I48" s="5" t="s">
        <v>98</v>
      </c>
      <c r="J48" s="5">
        <v>99</v>
      </c>
      <c r="K48" s="5">
        <v>100</v>
      </c>
      <c r="L48" s="5">
        <v>96</v>
      </c>
      <c r="M48" s="5">
        <f t="shared" si="3"/>
        <v>98.333333333333329</v>
      </c>
    </row>
    <row r="49" spans="9:13">
      <c r="I49" s="5" t="s">
        <v>99</v>
      </c>
      <c r="J49" s="5">
        <v>100</v>
      </c>
      <c r="K49" s="5">
        <v>99</v>
      </c>
      <c r="L49" s="5">
        <v>99</v>
      </c>
      <c r="M49" s="5">
        <f t="shared" si="3"/>
        <v>99.333333333333329</v>
      </c>
    </row>
  </sheetData>
  <mergeCells count="33">
    <mergeCell ref="B2:P2"/>
    <mergeCell ref="R2:T2"/>
    <mergeCell ref="I3:P3"/>
    <mergeCell ref="I4:P4"/>
    <mergeCell ref="I5:P5"/>
    <mergeCell ref="I12:P12"/>
    <mergeCell ref="I13:P13"/>
    <mergeCell ref="I14:P14"/>
    <mergeCell ref="I15:P15"/>
    <mergeCell ref="I6:P6"/>
    <mergeCell ref="I7:P7"/>
    <mergeCell ref="I8:P8"/>
    <mergeCell ref="I9:P9"/>
    <mergeCell ref="I10:P10"/>
    <mergeCell ref="I11:P11"/>
    <mergeCell ref="I16:P16"/>
    <mergeCell ref="I17:P17"/>
    <mergeCell ref="I18:P18"/>
    <mergeCell ref="B20:P20"/>
    <mergeCell ref="R20:T20"/>
    <mergeCell ref="I21:P21"/>
    <mergeCell ref="I22:P22"/>
    <mergeCell ref="I23:P23"/>
    <mergeCell ref="I24:P24"/>
    <mergeCell ref="I25:P25"/>
    <mergeCell ref="I31:P31"/>
    <mergeCell ref="I32:P32"/>
    <mergeCell ref="I33:P33"/>
    <mergeCell ref="I26:P26"/>
    <mergeCell ref="I27:P27"/>
    <mergeCell ref="I28:P28"/>
    <mergeCell ref="I29:P29"/>
    <mergeCell ref="I30:P30"/>
  </mergeCells>
  <conditionalFormatting sqref="G5:G6">
    <cfRule type="cellIs" dxfId="81" priority="105" operator="equal">
      <formula>"MOK"</formula>
    </cfRule>
  </conditionalFormatting>
  <conditionalFormatting sqref="G5:G6">
    <cfRule type="cellIs" dxfId="80" priority="104" operator="equal">
      <formula>"MFL"</formula>
    </cfRule>
  </conditionalFormatting>
  <conditionalFormatting sqref="G5:G6">
    <cfRule type="cellIs" dxfId="79" priority="103" operator="equal">
      <formula>"MCT"</formula>
    </cfRule>
  </conditionalFormatting>
  <conditionalFormatting sqref="G5:G6">
    <cfRule type="cellIs" dxfId="78" priority="96" operator="equal">
      <formula>"MNO"</formula>
    </cfRule>
  </conditionalFormatting>
  <conditionalFormatting sqref="G5:G6">
    <cfRule type="cellIs" dxfId="77" priority="94" operator="equal">
      <formula>"MNO"</formula>
    </cfRule>
  </conditionalFormatting>
  <conditionalFormatting sqref="G4">
    <cfRule type="cellIs" dxfId="76" priority="89" operator="equal">
      <formula>"MOK"</formula>
    </cfRule>
  </conditionalFormatting>
  <conditionalFormatting sqref="G4">
    <cfRule type="cellIs" dxfId="75" priority="88" operator="equal">
      <formula>"MFL"</formula>
    </cfRule>
  </conditionalFormatting>
  <conditionalFormatting sqref="G4">
    <cfRule type="cellIs" dxfId="74" priority="87" operator="equal">
      <formula>"MCT"</formula>
    </cfRule>
  </conditionalFormatting>
  <conditionalFormatting sqref="G23:G25">
    <cfRule type="cellIs" dxfId="73" priority="77" operator="equal">
      <formula>"MSA"</formula>
    </cfRule>
  </conditionalFormatting>
  <conditionalFormatting sqref="G23:G25">
    <cfRule type="cellIs" dxfId="72" priority="76" operator="equal">
      <formula>"MOD"</formula>
    </cfRule>
  </conditionalFormatting>
  <conditionalFormatting sqref="G23:G25">
    <cfRule type="cellIs" dxfId="71" priority="75" operator="equal">
      <formula>"MSU"</formula>
    </cfRule>
  </conditionalFormatting>
  <conditionalFormatting sqref="G22">
    <cfRule type="cellIs" dxfId="70" priority="71" operator="equal">
      <formula>"MSA"</formula>
    </cfRule>
  </conditionalFormatting>
  <conditionalFormatting sqref="G22">
    <cfRule type="cellIs" dxfId="69" priority="70" operator="equal">
      <formula>"MOD"</formula>
    </cfRule>
  </conditionalFormatting>
  <conditionalFormatting sqref="G22">
    <cfRule type="cellIs" dxfId="68" priority="69" operator="equal">
      <formula>"MSU"</formula>
    </cfRule>
  </conditionalFormatting>
  <conditionalFormatting sqref="G18">
    <cfRule type="cellIs" dxfId="67" priority="68" operator="equal">
      <formula>"MOK"</formula>
    </cfRule>
  </conditionalFormatting>
  <conditionalFormatting sqref="G18">
    <cfRule type="cellIs" dxfId="66" priority="67" operator="equal">
      <formula>"MFL"</formula>
    </cfRule>
  </conditionalFormatting>
  <conditionalFormatting sqref="G18">
    <cfRule type="cellIs" dxfId="65" priority="66" operator="equal">
      <formula>"MCT"</formula>
    </cfRule>
  </conditionalFormatting>
  <conditionalFormatting sqref="G18">
    <cfRule type="cellIs" dxfId="64" priority="65" operator="equal">
      <formula>"MNO"</formula>
    </cfRule>
  </conditionalFormatting>
  <conditionalFormatting sqref="G18">
    <cfRule type="cellIs" dxfId="63" priority="64" operator="equal">
      <formula>"MNO"</formula>
    </cfRule>
  </conditionalFormatting>
  <conditionalFormatting sqref="G7">
    <cfRule type="cellIs" dxfId="62" priority="63" operator="equal">
      <formula>"MOK"</formula>
    </cfRule>
  </conditionalFormatting>
  <conditionalFormatting sqref="G7">
    <cfRule type="cellIs" dxfId="61" priority="62" operator="equal">
      <formula>"MFL"</formula>
    </cfRule>
  </conditionalFormatting>
  <conditionalFormatting sqref="G7">
    <cfRule type="cellIs" dxfId="60" priority="61" operator="equal">
      <formula>"MCT"</formula>
    </cfRule>
  </conditionalFormatting>
  <conditionalFormatting sqref="G7">
    <cfRule type="cellIs" dxfId="59" priority="60" operator="equal">
      <formula>"MNO"</formula>
    </cfRule>
  </conditionalFormatting>
  <conditionalFormatting sqref="G7">
    <cfRule type="cellIs" dxfId="58" priority="59" operator="equal">
      <formula>"MNO"</formula>
    </cfRule>
  </conditionalFormatting>
  <conditionalFormatting sqref="G17">
    <cfRule type="cellIs" dxfId="57" priority="58" operator="equal">
      <formula>"MOK"</formula>
    </cfRule>
  </conditionalFormatting>
  <conditionalFormatting sqref="G17">
    <cfRule type="cellIs" dxfId="56" priority="57" operator="equal">
      <formula>"MFL"</formula>
    </cfRule>
  </conditionalFormatting>
  <conditionalFormatting sqref="G17">
    <cfRule type="cellIs" dxfId="55" priority="56" operator="equal">
      <formula>"MCT"</formula>
    </cfRule>
  </conditionalFormatting>
  <conditionalFormatting sqref="G17">
    <cfRule type="cellIs" dxfId="54" priority="55" operator="equal">
      <formula>"MNO"</formula>
    </cfRule>
  </conditionalFormatting>
  <conditionalFormatting sqref="G17">
    <cfRule type="cellIs" dxfId="53" priority="54" operator="equal">
      <formula>"MNO"</formula>
    </cfRule>
  </conditionalFormatting>
  <conditionalFormatting sqref="G8">
    <cfRule type="cellIs" dxfId="52" priority="53" operator="equal">
      <formula>"MOK"</formula>
    </cfRule>
  </conditionalFormatting>
  <conditionalFormatting sqref="G8">
    <cfRule type="cellIs" dxfId="51" priority="52" operator="equal">
      <formula>"MFL"</formula>
    </cfRule>
  </conditionalFormatting>
  <conditionalFormatting sqref="G8">
    <cfRule type="cellIs" dxfId="50" priority="51" operator="equal">
      <formula>"MCT"</formula>
    </cfRule>
  </conditionalFormatting>
  <conditionalFormatting sqref="G8">
    <cfRule type="cellIs" dxfId="49" priority="50" operator="equal">
      <formula>"MNO"</formula>
    </cfRule>
  </conditionalFormatting>
  <conditionalFormatting sqref="G8">
    <cfRule type="cellIs" dxfId="48" priority="49" operator="equal">
      <formula>"MNO"</formula>
    </cfRule>
  </conditionalFormatting>
  <conditionalFormatting sqref="G9">
    <cfRule type="cellIs" dxfId="47" priority="48" operator="equal">
      <formula>"MOK"</formula>
    </cfRule>
  </conditionalFormatting>
  <conditionalFormatting sqref="G9">
    <cfRule type="cellIs" dxfId="46" priority="47" operator="equal">
      <formula>"MFL"</formula>
    </cfRule>
  </conditionalFormatting>
  <conditionalFormatting sqref="G9">
    <cfRule type="cellIs" dxfId="45" priority="46" operator="equal">
      <formula>"MCT"</formula>
    </cfRule>
  </conditionalFormatting>
  <conditionalFormatting sqref="G9">
    <cfRule type="cellIs" dxfId="44" priority="45" operator="equal">
      <formula>"MNO"</formula>
    </cfRule>
  </conditionalFormatting>
  <conditionalFormatting sqref="G9">
    <cfRule type="cellIs" dxfId="43" priority="44" operator="equal">
      <formula>"MNO"</formula>
    </cfRule>
  </conditionalFormatting>
  <conditionalFormatting sqref="G10">
    <cfRule type="cellIs" dxfId="42" priority="43" operator="equal">
      <formula>"MOK"</formula>
    </cfRule>
  </conditionalFormatting>
  <conditionalFormatting sqref="G10">
    <cfRule type="cellIs" dxfId="41" priority="42" operator="equal">
      <formula>"MFL"</formula>
    </cfRule>
  </conditionalFormatting>
  <conditionalFormatting sqref="G10">
    <cfRule type="cellIs" dxfId="40" priority="41" operator="equal">
      <formula>"MCT"</formula>
    </cfRule>
  </conditionalFormatting>
  <conditionalFormatting sqref="G10">
    <cfRule type="cellIs" dxfId="39" priority="40" operator="equal">
      <formula>"MNO"</formula>
    </cfRule>
  </conditionalFormatting>
  <conditionalFormatting sqref="G10">
    <cfRule type="cellIs" dxfId="38" priority="39" operator="equal">
      <formula>"MNO"</formula>
    </cfRule>
  </conditionalFormatting>
  <conditionalFormatting sqref="G15">
    <cfRule type="cellIs" dxfId="37" priority="38" operator="equal">
      <formula>"MOK"</formula>
    </cfRule>
  </conditionalFormatting>
  <conditionalFormatting sqref="G15">
    <cfRule type="cellIs" dxfId="36" priority="37" operator="equal">
      <formula>"MFL"</formula>
    </cfRule>
  </conditionalFormatting>
  <conditionalFormatting sqref="G15">
    <cfRule type="cellIs" dxfId="35" priority="36" operator="equal">
      <formula>"MCT"</formula>
    </cfRule>
  </conditionalFormatting>
  <conditionalFormatting sqref="G15">
    <cfRule type="cellIs" dxfId="34" priority="35" operator="equal">
      <formula>"MNO"</formula>
    </cfRule>
  </conditionalFormatting>
  <conditionalFormatting sqref="G15">
    <cfRule type="cellIs" dxfId="33" priority="34" operator="equal">
      <formula>"MNO"</formula>
    </cfRule>
  </conditionalFormatting>
  <conditionalFormatting sqref="G13:G14">
    <cfRule type="cellIs" dxfId="32" priority="33" operator="equal">
      <formula>"MOK"</formula>
    </cfRule>
  </conditionalFormatting>
  <conditionalFormatting sqref="G13:G14">
    <cfRule type="cellIs" dxfId="31" priority="32" operator="equal">
      <formula>"MFL"</formula>
    </cfRule>
  </conditionalFormatting>
  <conditionalFormatting sqref="G13:G14">
    <cfRule type="cellIs" dxfId="30" priority="31" operator="equal">
      <formula>"MCT"</formula>
    </cfRule>
  </conditionalFormatting>
  <conditionalFormatting sqref="G13:G14">
    <cfRule type="cellIs" dxfId="29" priority="30" operator="equal">
      <formula>"MNO"</formula>
    </cfRule>
  </conditionalFormatting>
  <conditionalFormatting sqref="G13:G14">
    <cfRule type="cellIs" dxfId="28" priority="29" operator="equal">
      <formula>"MNO"</formula>
    </cfRule>
  </conditionalFormatting>
  <conditionalFormatting sqref="G11:G12">
    <cfRule type="cellIs" dxfId="27" priority="28" operator="equal">
      <formula>"MOK"</formula>
    </cfRule>
  </conditionalFormatting>
  <conditionalFormatting sqref="G11:G12">
    <cfRule type="cellIs" dxfId="26" priority="27" operator="equal">
      <formula>"MFL"</formula>
    </cfRule>
  </conditionalFormatting>
  <conditionalFormatting sqref="G11:G12">
    <cfRule type="cellIs" dxfId="25" priority="26" operator="equal">
      <formula>"MCT"</formula>
    </cfRule>
  </conditionalFormatting>
  <conditionalFormatting sqref="G11:G12">
    <cfRule type="cellIs" dxfId="24" priority="25" operator="equal">
      <formula>"MNO"</formula>
    </cfRule>
  </conditionalFormatting>
  <conditionalFormatting sqref="G11:G12">
    <cfRule type="cellIs" dxfId="23" priority="24" operator="equal">
      <formula>"MNO"</formula>
    </cfRule>
  </conditionalFormatting>
  <conditionalFormatting sqref="G16">
    <cfRule type="cellIs" dxfId="22" priority="23" operator="equal">
      <formula>"MOK"</formula>
    </cfRule>
  </conditionalFormatting>
  <conditionalFormatting sqref="G16">
    <cfRule type="cellIs" dxfId="21" priority="22" operator="equal">
      <formula>"MFL"</formula>
    </cfRule>
  </conditionalFormatting>
  <conditionalFormatting sqref="G16">
    <cfRule type="cellIs" dxfId="20" priority="21" operator="equal">
      <formula>"MCT"</formula>
    </cfRule>
  </conditionalFormatting>
  <conditionalFormatting sqref="G16">
    <cfRule type="cellIs" dxfId="19" priority="20" operator="equal">
      <formula>"MNO"</formula>
    </cfRule>
  </conditionalFormatting>
  <conditionalFormatting sqref="G16">
    <cfRule type="cellIs" dxfId="18" priority="19" operator="equal">
      <formula>"MNO"</formula>
    </cfRule>
  </conditionalFormatting>
  <conditionalFormatting sqref="G33">
    <cfRule type="cellIs" dxfId="17" priority="18" operator="equal">
      <formula>"MSA"</formula>
    </cfRule>
  </conditionalFormatting>
  <conditionalFormatting sqref="G33">
    <cfRule type="cellIs" dxfId="16" priority="17" operator="equal">
      <formula>"MOD"</formula>
    </cfRule>
  </conditionalFormatting>
  <conditionalFormatting sqref="G33">
    <cfRule type="cellIs" dxfId="15" priority="16" operator="equal">
      <formula>"MSU"</formula>
    </cfRule>
  </conditionalFormatting>
  <conditionalFormatting sqref="G29">
    <cfRule type="cellIs" dxfId="14" priority="15" operator="equal">
      <formula>"MSA"</formula>
    </cfRule>
  </conditionalFormatting>
  <conditionalFormatting sqref="G29">
    <cfRule type="cellIs" dxfId="13" priority="14" operator="equal">
      <formula>"MOD"</formula>
    </cfRule>
  </conditionalFormatting>
  <conditionalFormatting sqref="G29">
    <cfRule type="cellIs" dxfId="12" priority="13" operator="equal">
      <formula>"MSU"</formula>
    </cfRule>
  </conditionalFormatting>
  <conditionalFormatting sqref="G27:G28">
    <cfRule type="cellIs" dxfId="11" priority="12" operator="equal">
      <formula>"MSA"</formula>
    </cfRule>
  </conditionalFormatting>
  <conditionalFormatting sqref="G27:G28">
    <cfRule type="cellIs" dxfId="10" priority="11" operator="equal">
      <formula>"MOD"</formula>
    </cfRule>
  </conditionalFormatting>
  <conditionalFormatting sqref="G27:G28">
    <cfRule type="cellIs" dxfId="9" priority="10" operator="equal">
      <formula>"MSU"</formula>
    </cfRule>
  </conditionalFormatting>
  <conditionalFormatting sqref="G26">
    <cfRule type="cellIs" dxfId="8" priority="9" operator="equal">
      <formula>"MSA"</formula>
    </cfRule>
  </conditionalFormatting>
  <conditionalFormatting sqref="G26">
    <cfRule type="cellIs" dxfId="7" priority="8" operator="equal">
      <formula>"MOD"</formula>
    </cfRule>
  </conditionalFormatting>
  <conditionalFormatting sqref="G26">
    <cfRule type="cellIs" dxfId="6" priority="7" operator="equal">
      <formula>"MSU"</formula>
    </cfRule>
  </conditionalFormatting>
  <conditionalFormatting sqref="G32">
    <cfRule type="cellIs" dxfId="5" priority="6" operator="equal">
      <formula>"MSA"</formula>
    </cfRule>
  </conditionalFormatting>
  <conditionalFormatting sqref="G32">
    <cfRule type="cellIs" dxfId="4" priority="5" operator="equal">
      <formula>"MOD"</formula>
    </cfRule>
  </conditionalFormatting>
  <conditionalFormatting sqref="G32">
    <cfRule type="cellIs" dxfId="3" priority="4" operator="equal">
      <formula>"MSU"</formula>
    </cfRule>
  </conditionalFormatting>
  <conditionalFormatting sqref="G30:G31">
    <cfRule type="cellIs" dxfId="2" priority="3" operator="equal">
      <formula>"MSA"</formula>
    </cfRule>
  </conditionalFormatting>
  <conditionalFormatting sqref="G30:G31">
    <cfRule type="cellIs" dxfId="1" priority="2" operator="equal">
      <formula>"MOD"</formula>
    </cfRule>
  </conditionalFormatting>
  <conditionalFormatting sqref="G30:G31">
    <cfRule type="cellIs" dxfId="0" priority="1" operator="equal">
      <formula>"MSU"</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8"/>
  <sheetViews>
    <sheetView workbookViewId="0">
      <selection activeCell="A28" sqref="A28"/>
    </sheetView>
  </sheetViews>
  <sheetFormatPr defaultColWidth="8.85546875" defaultRowHeight="15"/>
  <cols>
    <col min="2" max="2" width="11.42578125" bestFit="1" customWidth="1"/>
    <col min="8" max="8" width="13.85546875" bestFit="1" customWidth="1"/>
  </cols>
  <sheetData>
    <row r="2" spans="2:15">
      <c r="B2" s="58" t="s">
        <v>74</v>
      </c>
      <c r="C2" s="59"/>
      <c r="D2" s="59"/>
      <c r="E2" s="59"/>
      <c r="F2" s="59"/>
      <c r="G2" s="59"/>
      <c r="H2" s="59"/>
      <c r="I2" s="59"/>
      <c r="J2" s="59"/>
      <c r="K2" s="59"/>
      <c r="L2" s="59"/>
      <c r="M2" s="59"/>
      <c r="N2" s="59"/>
      <c r="O2" s="60"/>
    </row>
    <row r="3" spans="2:15">
      <c r="B3" s="6" t="s">
        <v>75</v>
      </c>
      <c r="C3" s="106" t="s">
        <v>76</v>
      </c>
      <c r="D3" s="106"/>
      <c r="E3" s="106"/>
      <c r="F3" s="106"/>
      <c r="G3" s="106"/>
      <c r="H3" s="106"/>
      <c r="I3" s="105" t="s">
        <v>77</v>
      </c>
      <c r="J3" s="106"/>
      <c r="K3" s="106"/>
      <c r="L3" s="106"/>
      <c r="M3" s="106"/>
      <c r="N3" s="106"/>
      <c r="O3" s="121"/>
    </row>
    <row r="4" spans="2:15" ht="45" customHeight="1">
      <c r="B4" s="8"/>
      <c r="C4" s="70"/>
      <c r="D4" s="71"/>
      <c r="E4" s="71"/>
      <c r="F4" s="71"/>
      <c r="G4" s="71"/>
      <c r="H4" s="72"/>
      <c r="I4" s="70"/>
      <c r="J4" s="71"/>
      <c r="K4" s="71"/>
      <c r="L4" s="71"/>
      <c r="M4" s="71"/>
      <c r="N4" s="71"/>
      <c r="O4" s="72"/>
    </row>
    <row r="6" spans="2:15">
      <c r="B6" s="7" t="s">
        <v>75</v>
      </c>
      <c r="C6" s="61" t="s">
        <v>78</v>
      </c>
      <c r="D6" s="61"/>
      <c r="E6" s="61"/>
      <c r="F6" s="61"/>
      <c r="G6" s="61"/>
      <c r="H6" s="61"/>
      <c r="I6" s="62" t="s">
        <v>77</v>
      </c>
      <c r="J6" s="61"/>
      <c r="K6" s="61"/>
      <c r="L6" s="61"/>
      <c r="M6" s="61"/>
      <c r="N6" s="61"/>
      <c r="O6" s="63"/>
    </row>
    <row r="7" spans="2:15" ht="45" customHeight="1">
      <c r="B7" s="8"/>
      <c r="C7" s="70"/>
      <c r="D7" s="71"/>
      <c r="E7" s="71"/>
      <c r="F7" s="71"/>
      <c r="G7" s="71"/>
      <c r="H7" s="72"/>
      <c r="I7" s="70"/>
      <c r="J7" s="71"/>
      <c r="K7" s="71"/>
      <c r="L7" s="71"/>
      <c r="M7" s="71"/>
      <c r="N7" s="71"/>
      <c r="O7" s="72"/>
    </row>
    <row r="9" spans="2:15">
      <c r="B9" s="9" t="s">
        <v>75</v>
      </c>
      <c r="C9" s="76" t="s">
        <v>79</v>
      </c>
      <c r="D9" s="76"/>
      <c r="E9" s="76"/>
      <c r="F9" s="76"/>
      <c r="G9" s="76"/>
      <c r="H9" s="76"/>
      <c r="I9" s="77" t="s">
        <v>77</v>
      </c>
      <c r="J9" s="76"/>
      <c r="K9" s="76"/>
      <c r="L9" s="76"/>
      <c r="M9" s="76"/>
      <c r="N9" s="76"/>
      <c r="O9" s="78"/>
    </row>
    <row r="10" spans="2:15" ht="45" customHeight="1">
      <c r="B10" s="8"/>
      <c r="C10" s="70"/>
      <c r="D10" s="71"/>
      <c r="E10" s="71"/>
      <c r="F10" s="71"/>
      <c r="G10" s="71"/>
      <c r="H10" s="72"/>
      <c r="I10" s="70"/>
      <c r="J10" s="71"/>
      <c r="K10" s="71"/>
      <c r="L10" s="71"/>
      <c r="M10" s="71"/>
      <c r="N10" s="71"/>
      <c r="O10" s="72"/>
    </row>
    <row r="12" spans="2:15">
      <c r="B12" s="11" t="s">
        <v>75</v>
      </c>
      <c r="C12" s="88" t="s">
        <v>80</v>
      </c>
      <c r="D12" s="88"/>
      <c r="E12" s="88"/>
      <c r="F12" s="88"/>
      <c r="G12" s="88"/>
      <c r="H12" s="88"/>
      <c r="I12" s="89" t="s">
        <v>77</v>
      </c>
      <c r="J12" s="88"/>
      <c r="K12" s="88"/>
      <c r="L12" s="88"/>
      <c r="M12" s="88"/>
      <c r="N12" s="88"/>
      <c r="O12" s="90"/>
    </row>
    <row r="13" spans="2:15" ht="45" customHeight="1">
      <c r="B13" s="8"/>
      <c r="C13" s="70"/>
      <c r="D13" s="71"/>
      <c r="E13" s="71"/>
      <c r="F13" s="71"/>
      <c r="G13" s="71"/>
      <c r="H13" s="72"/>
      <c r="I13" s="70"/>
      <c r="J13" s="71"/>
      <c r="K13" s="71"/>
      <c r="L13" s="71"/>
      <c r="M13" s="71"/>
      <c r="N13" s="71"/>
      <c r="O13" s="72"/>
    </row>
    <row r="15" spans="2:15">
      <c r="B15" s="10" t="s">
        <v>75</v>
      </c>
      <c r="C15" s="82" t="s">
        <v>81</v>
      </c>
      <c r="D15" s="82"/>
      <c r="E15" s="82"/>
      <c r="F15" s="82"/>
      <c r="G15" s="82"/>
      <c r="H15" s="82"/>
      <c r="I15" s="83" t="s">
        <v>77</v>
      </c>
      <c r="J15" s="82"/>
      <c r="K15" s="82"/>
      <c r="L15" s="82"/>
      <c r="M15" s="82"/>
      <c r="N15" s="82"/>
      <c r="O15" s="84"/>
    </row>
    <row r="16" spans="2:15" ht="45" customHeight="1">
      <c r="B16" s="8"/>
      <c r="C16" s="70"/>
      <c r="D16" s="71"/>
      <c r="E16" s="71"/>
      <c r="F16" s="71"/>
      <c r="G16" s="71"/>
      <c r="H16" s="72"/>
      <c r="I16" s="70"/>
      <c r="J16" s="71"/>
      <c r="K16" s="71"/>
      <c r="L16" s="71"/>
      <c r="M16" s="71"/>
      <c r="N16" s="71"/>
      <c r="O16" s="72"/>
    </row>
    <row r="18" spans="2:15">
      <c r="B18" s="6" t="s">
        <v>75</v>
      </c>
      <c r="C18" s="106" t="s">
        <v>82</v>
      </c>
      <c r="D18" s="106"/>
      <c r="E18" s="106"/>
      <c r="F18" s="106"/>
      <c r="G18" s="106"/>
      <c r="H18" s="106"/>
      <c r="I18" s="105" t="s">
        <v>77</v>
      </c>
      <c r="J18" s="106"/>
      <c r="K18" s="106"/>
      <c r="L18" s="106"/>
      <c r="M18" s="106"/>
      <c r="N18" s="106"/>
      <c r="O18" s="121"/>
    </row>
    <row r="19" spans="2:15" ht="45" customHeight="1">
      <c r="B19" s="8"/>
      <c r="C19" s="70"/>
      <c r="D19" s="71"/>
      <c r="E19" s="71"/>
      <c r="F19" s="71"/>
      <c r="G19" s="71"/>
      <c r="H19" s="72"/>
      <c r="I19" s="70"/>
      <c r="J19" s="71"/>
      <c r="K19" s="71"/>
      <c r="L19" s="71"/>
      <c r="M19" s="71"/>
      <c r="N19" s="71"/>
      <c r="O19" s="72"/>
    </row>
    <row r="21" spans="2:15">
      <c r="B21" s="7" t="s">
        <v>75</v>
      </c>
      <c r="C21" s="61" t="s">
        <v>83</v>
      </c>
      <c r="D21" s="61"/>
      <c r="E21" s="61"/>
      <c r="F21" s="61"/>
      <c r="G21" s="61"/>
      <c r="H21" s="61"/>
      <c r="I21" s="62" t="s">
        <v>77</v>
      </c>
      <c r="J21" s="61"/>
      <c r="K21" s="61"/>
      <c r="L21" s="61"/>
      <c r="M21" s="61"/>
      <c r="N21" s="61"/>
      <c r="O21" s="63"/>
    </row>
    <row r="22" spans="2:15" ht="45" customHeight="1">
      <c r="B22" s="8"/>
      <c r="C22" s="70"/>
      <c r="D22" s="71"/>
      <c r="E22" s="71"/>
      <c r="F22" s="71"/>
      <c r="G22" s="71"/>
      <c r="H22" s="72"/>
      <c r="I22" s="70"/>
      <c r="J22" s="71"/>
      <c r="K22" s="71"/>
      <c r="L22" s="71"/>
      <c r="M22" s="71"/>
      <c r="N22" s="71"/>
      <c r="O22" s="72"/>
    </row>
    <row r="24" spans="2:15">
      <c r="B24" s="9" t="s">
        <v>75</v>
      </c>
      <c r="C24" s="76" t="s">
        <v>84</v>
      </c>
      <c r="D24" s="76"/>
      <c r="E24" s="76"/>
      <c r="F24" s="76"/>
      <c r="G24" s="76"/>
      <c r="H24" s="76"/>
      <c r="I24" s="77" t="s">
        <v>77</v>
      </c>
      <c r="J24" s="76"/>
      <c r="K24" s="76"/>
      <c r="L24" s="76"/>
      <c r="M24" s="76"/>
      <c r="N24" s="76"/>
      <c r="O24" s="78"/>
    </row>
    <row r="25" spans="2:15" ht="45" customHeight="1">
      <c r="B25" s="8"/>
      <c r="C25" s="70"/>
      <c r="D25" s="71"/>
      <c r="E25" s="71"/>
      <c r="F25" s="71"/>
      <c r="G25" s="71"/>
      <c r="H25" s="72"/>
      <c r="I25" s="70"/>
      <c r="J25" s="71"/>
      <c r="K25" s="71"/>
      <c r="L25" s="71"/>
      <c r="M25" s="71"/>
      <c r="N25" s="71"/>
      <c r="O25" s="72"/>
    </row>
    <row r="27" spans="2:15">
      <c r="B27" s="11" t="s">
        <v>75</v>
      </c>
      <c r="C27" s="88" t="s">
        <v>85</v>
      </c>
      <c r="D27" s="88"/>
      <c r="E27" s="88"/>
      <c r="F27" s="88"/>
      <c r="G27" s="88"/>
      <c r="H27" s="88"/>
      <c r="I27" s="89" t="s">
        <v>77</v>
      </c>
      <c r="J27" s="88"/>
      <c r="K27" s="88"/>
      <c r="L27" s="88"/>
      <c r="M27" s="88"/>
      <c r="N27" s="88"/>
      <c r="O27" s="90"/>
    </row>
    <row r="28" spans="2:15" ht="45" customHeight="1">
      <c r="B28" s="8"/>
      <c r="C28" s="70"/>
      <c r="D28" s="71"/>
      <c r="E28" s="71"/>
      <c r="F28" s="71"/>
      <c r="G28" s="71"/>
      <c r="H28" s="72"/>
      <c r="I28" s="70"/>
      <c r="J28" s="71"/>
      <c r="K28" s="71"/>
      <c r="L28" s="71"/>
      <c r="M28" s="71"/>
      <c r="N28" s="71"/>
      <c r="O28" s="72"/>
    </row>
  </sheetData>
  <mergeCells count="37">
    <mergeCell ref="C28:H28"/>
    <mergeCell ref="I28:O28"/>
    <mergeCell ref="C24:H24"/>
    <mergeCell ref="I24:O24"/>
    <mergeCell ref="C25:H25"/>
    <mergeCell ref="I25:O25"/>
    <mergeCell ref="C27:H27"/>
    <mergeCell ref="I27:O27"/>
    <mergeCell ref="C19:H19"/>
    <mergeCell ref="I19:O19"/>
    <mergeCell ref="C22:H22"/>
    <mergeCell ref="I22:O22"/>
    <mergeCell ref="C21:H21"/>
    <mergeCell ref="I21:O21"/>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2</cp:revision>
  <dcterms:created xsi:type="dcterms:W3CDTF">2020-06-24T08:48:21Z</dcterms:created>
  <dcterms:modified xsi:type="dcterms:W3CDTF">2021-07-21T14:43:58Z</dcterms:modified>
  <cp:category/>
  <cp:contentStatus/>
</cp:coreProperties>
</file>