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320\"/>
    </mc:Choice>
  </mc:AlternateContent>
  <xr:revisionPtr revIDLastSave="0" documentId="13_ncr:1_{2C544229-5073-4339-9AB9-514F1BC10973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2" r:id="rId1"/>
    <sheet name="Metrics &amp; Milestones" sheetId="1" r:id="rId2"/>
    <sheet name="Outreach &amp; Knowledge Sharing" sheetId="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7" i="1" l="1"/>
  <c r="G8" i="1"/>
  <c r="G16" i="1" l="1"/>
  <c r="G15" i="1"/>
  <c r="G17" i="1"/>
  <c r="G14" i="1"/>
  <c r="G21" i="1"/>
  <c r="G22" i="1"/>
  <c r="G13" i="1" l="1"/>
  <c r="G12" i="1"/>
  <c r="G4" i="1" l="1"/>
  <c r="G6" i="1"/>
  <c r="G5" i="1"/>
</calcChain>
</file>

<file path=xl/sharedStrings.xml><?xml version="1.0" encoding="utf-8"?>
<sst xmlns="http://schemas.openxmlformats.org/spreadsheetml/2006/main" count="131" uniqueCount="99">
  <si>
    <t>Year</t>
  </si>
  <si>
    <t>Area</t>
  </si>
  <si>
    <t>Other VOs</t>
  </si>
  <si>
    <t>Quarter</t>
  </si>
  <si>
    <t>Reporter</t>
  </si>
  <si>
    <t>Narrative</t>
  </si>
  <si>
    <t>Successes</t>
  </si>
  <si>
    <t>Problems</t>
  </si>
  <si>
    <t>Onboarding new VOs</t>
  </si>
  <si>
    <t>Supporting existing VOs through major campaigns</t>
  </si>
  <si>
    <t>Service improvements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</si>
  <si>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</si>
  <si>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</si>
  <si>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</si>
  <si>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</si>
  <si>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</si>
  <si>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</si>
  <si>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</si>
  <si>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</si>
  <si>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</si>
  <si>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</si>
  <si>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</si>
  <si>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</si>
  <si>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</si>
  <si>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</si>
  <si>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</si>
  <si>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</si>
  <si>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</si>
  <si>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</si>
  <si>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</si>
  <si>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</si>
  <si>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</si>
  <si>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</si>
  <si>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</si>
  <si>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 xml:space="preserve">UK Tier-1 work fraction for ALICE as a proportion of all Tier-1s (not CERN).  Normalised to 3% for GridPP6 </t>
  </si>
  <si>
    <t>Metric OK</t>
  </si>
  <si>
    <t>MOK</t>
  </si>
  <si>
    <t>UK T1 CPU efficiency by ALICE.</t>
  </si>
  <si>
    <t>Metric Clost to Target</t>
  </si>
  <si>
    <t>MCT</t>
  </si>
  <si>
    <t>UK T1 CPU usage by ALICE. Normalised against pledged HS06.</t>
  </si>
  <si>
    <t>Metric not OK</t>
  </si>
  <si>
    <t>MFL</t>
  </si>
  <si>
    <t>UK Tier-2 work fraction for ALICE as a proportion of all Tier-2s.  Normalised to 2.1% for GridPP6.</t>
  </si>
  <si>
    <t>Metric with no Target</t>
  </si>
  <si>
    <t>MNO</t>
  </si>
  <si>
    <t>UK T2 CPU efficiency for Alice.</t>
  </si>
  <si>
    <t>ALICE disk usage at T1 (on last day of the quarter?) Pledge=1.32PB</t>
  </si>
  <si>
    <t>ALICE tape usage at T1 (on last day of the quarter?) - 'occupied size'. Pledge=1.131PB</t>
  </si>
  <si>
    <t>ALICE disk usage at T2 (on last day of the quarter?)</t>
  </si>
  <si>
    <t>T1 CPU Efficiency for DUNE</t>
  </si>
  <si>
    <t>T2 CPU Efficiency for DUNE</t>
  </si>
  <si>
    <t>CPU usage by DUNE in the UK relative to pledge of 2000 cores</t>
  </si>
  <si>
    <t>T1 CPU Efficiency for Other (non-DUNE, non-LHC)</t>
  </si>
  <si>
    <t>T2 CPU Efficiency for Other (non-DUNE, non-LHC)</t>
  </si>
  <si>
    <t>T1/T2 % pledged CPU used by Other VOs (pledge is 13% of CPU used by combined LHC exps pledge in UK, which is 533922 HS06 ~ )</t>
  </si>
  <si>
    <t>Milestones</t>
  </si>
  <si>
    <t>Started</t>
  </si>
  <si>
    <t>Completed</t>
  </si>
  <si>
    <t>N</t>
  </si>
  <si>
    <t>Key - Milestones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</si>
  <si>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</si>
  <si>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</si>
  <si>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</si>
  <si>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</si>
  <si>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</si>
  <si>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</si>
  <si>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</si>
  <si>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</si>
  <si>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</si>
  <si>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</si>
  <si>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</si>
  <si>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</si>
  <si>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</si>
  <si>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</si>
  <si>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</si>
  <si>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</si>
  <si>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</si>
  <si>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</si>
  <si>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</si>
  <si>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</si>
  <si>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Q3</t>
  </si>
  <si>
    <t>https://accounting.egi.eu/tier1/elap_processors/TIER1/VO/2020/7/2020/9/all/onlyinfrajobs/  This value is clearly below the expected value.</t>
  </si>
  <si>
    <t>https://accounting.egi.eu/tier1/normelap_processors/TIER1/VO/2020/7/2020/9/all/onlyinfrajobs/</t>
  </si>
  <si>
    <t>https://accounting.egi.eu/tier2/cpueff/COUNTRY/VO/2020/7/2020/9/custom-alice/onlyinfrajobs/</t>
  </si>
  <si>
    <t>Down from 80% last quarter</t>
  </si>
  <si>
    <t>Testing multi-VO Rucio with dteam</t>
  </si>
  <si>
    <t>None</t>
  </si>
  <si>
    <t>887TB.     http://www-public.gridpp.rl.ac.uk/tape_accounting/tape_accounting_30092020</t>
  </si>
  <si>
    <t>From Mark Slater at Birmingham: capacity: 1.04PB
available: 989TB  (note that this is lower due to slowness in fixing problems due to COVID)
used: 611TB</t>
  </si>
  <si>
    <t>https://accounting.egi.eu/tier2/normelap_processors/COUNTRY/VO/2020/7/2020/9/custom-alice/onlyinfrajobs/</t>
  </si>
  <si>
    <t>Up from 44% last quarter (from EGI website)</t>
  </si>
  <si>
    <r>
      <t xml:space="preserve">Worse than last quarter, which was 53% </t>
    </r>
    <r>
      <rPr>
        <b/>
        <sz val="11"/>
        <color theme="1"/>
        <rFont val="Calibri"/>
        <family val="2"/>
        <scheme val="minor"/>
      </rPr>
      <t xml:space="preserve"> (from EGI website)</t>
    </r>
  </si>
  <si>
    <t>https://accounting.egi.eu/tier1/cpueff/TIER1/VO/2020/7/2020/9/custom-[object%20Object],ams02.cern.ch,auger,belle,biomed,clas12,dteam,enmr.eu,escape,gridpp,hyperk.org,ilc,juno,lofar,lsgrid,lsst,mpd.nica.jinr,na62.vo.gridpp.ac.uk,None,ops,pheno,projects.nl,skatelescope.eu,snoplus.snolab.ca,t2k.org,virgo,vo.cta.in2p3.fr,vo.france-grilles.fr,xenon.biggrid.nl/onlyinfrajobs/</t>
  </si>
  <si>
    <t>https://accounting.egi.eu/tier1/cpueff/TIER1/VO/2020/7/2020/9/all/onlyinfrajobs/   Not fully using Echo, so possible reason for low efficiency, as increased number of Offsite reads</t>
  </si>
  <si>
    <r>
      <t xml:space="preserve">252 on average between both T1 (33 average cores) and T2 (219 average cores) sites. Much reduced from Q2, mainly on T1. </t>
    </r>
    <r>
      <rPr>
        <b/>
        <sz val="11"/>
        <color theme="1"/>
        <rFont val="Calibri"/>
        <family val="2"/>
        <scheme val="minor"/>
      </rPr>
      <t>N.B. The Tier 1 accounting for August for non-LHC VOs is missing</t>
    </r>
  </si>
  <si>
    <r>
      <t xml:space="preserve">T1 usage 7,587,895 HS06 hours = 3437 HS06; T2 usage 113,988,469 HS06 hours = 51625 HS06; Sum is 55062 HS06. Usage of CPU at T1 seems to be lower than expected. </t>
    </r>
    <r>
      <rPr>
        <b/>
        <sz val="11"/>
        <color theme="1"/>
        <rFont val="Calibri"/>
        <family val="2"/>
        <scheme val="minor"/>
      </rPr>
      <t>N.B. The Tier 1 accounting for August for non-LHC VOs is missing</t>
    </r>
  </si>
  <si>
    <t>322 TB.     https://s3.echo.stfc.ac.uk/srr/storagesummary_2020-09-30.json.    George Patargias says RAL Echo was read-only for ALICE until mid-Sept, so this could be the reason. He also wonders if the query is using xrdfs, which will not work with Echo. Presumably this would then read zero though?</t>
  </si>
  <si>
    <t>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</si>
</sst>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rgb="FF1D1C1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 (Body)"/>
    </font>
  </fonts>
  <fills count="14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9" fontId="0" fillId="0" borderId="1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" fontId="3" fillId="0" borderId="12" xfId="0" applyNumberFormat="1" applyFont="1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1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7" fillId="0" borderId="0" xfId="0" applyFont="1"/>
    <xf numFmtId="0" fontId="6" fillId="0" borderId="0" xfId="2"/>
    <xf numFmtId="0" fontId="0" fillId="0" borderId="25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12" borderId="14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2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6" fillId="0" borderId="0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0" fillId="13" borderId="9" xfId="0" applyNumberFormat="1" applyFont="1" applyFill="1" applyBorder="1" applyAlignment="1">
      <alignment horizontal="center" vertical="center"/>
    </xf>
    <xf numFmtId="0" fontId="0" fillId="13" borderId="17" xfId="0" applyFont="1" applyFill="1" applyBorder="1" applyAlignment="1">
      <alignment horizontal="center" vertical="center"/>
    </xf>
    <xf numFmtId="0" fontId="0" fillId="13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0" xfId="2" applyFill="1" applyAlignment="1">
      <alignment wrapText="1"/>
    </xf>
    <xf numFmtId="9" fontId="9" fillId="13" borderId="9" xfId="0" applyNumberFormat="1" applyFont="1" applyFill="1" applyBorder="1" applyAlignment="1">
      <alignment horizontal="center" vertical="center" wrapText="1"/>
    </xf>
    <xf numFmtId="9" fontId="8" fillId="13" borderId="17" xfId="0" applyNumberFormat="1" applyFont="1" applyFill="1" applyBorder="1" applyAlignment="1">
      <alignment horizontal="center" vertical="center" wrapText="1"/>
    </xf>
    <xf numFmtId="9" fontId="8" fillId="13" borderId="16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44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normelap_processors/COUNTRY/VO/2020/7/2020/9/custom-alice/onlyinfrajobs/" TargetMode="External"/><Relationship Id="rId2" Type="http://schemas.openxmlformats.org/officeDocument/2006/relationships/hyperlink" Target="https://accounting.egi.eu/tier2/cpueff/COUNTRY/VO/2020/7/2020/9/custom-alice/onlyinfrajobs/" TargetMode="External"/><Relationship Id="rId1" Type="http://schemas.openxmlformats.org/officeDocument/2006/relationships/hyperlink" Target="https://accounting.egi.eu/tier1/normelap_processors/TIER1/VO/2020/7/2020/9/all/onlyinfrajobs/" TargetMode="External"/><Relationship Id="rId4" Type="http://schemas.openxmlformats.org/officeDocument/2006/relationships/hyperlink" Target="https://accounting.egi.eu/tier1/cpueff/TIER1/VO/2020/7/2020/9/custom-%5bobject%20Object%5d,ams02.cern.ch,auger,belle,biomed,clas12,dteam,enmr.eu,escape,gridpp,hyperk.org,ilc,juno,lofar,lsgrid,lsst,mpd.nica.jinr,na62.vo.gridpp.ac.uk,None,ops,pheno,projects.nl,skatelescope.eu,snoplus.snolab.ca,t2k.org,virgo,vo.cta.in2p3.fr,vo.france-grilles.fr,xenon.biggrid.nl/only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0"/>
  <sheetViews>
    <sheetView tabSelected="1" zoomScale="130" zoomScaleNormal="130" workbookViewId="0">
      <selection activeCell="A5" sqref="A5:XFD14"/>
    </sheetView>
  </sheetViews>
  <sheetFormatPr defaultColWidth="8.77734375" defaultRowHeight="14.4"/>
  <cols>
    <col min="2" max="2" width="15.44140625" customWidth="1"/>
    <col min="3" max="3" width="17.109375" customWidth="1"/>
    <col min="4" max="4" width="20.33203125" customWidth="1"/>
    <col min="5" max="5" width="9.109375" style="3"/>
    <col min="6" max="6" width="9.44140625" style="3" customWidth="1"/>
    <col min="7" max="10" width="9.109375" style="3"/>
  </cols>
  <sheetData>
    <row r="2" spans="2:10">
      <c r="B2" s="6" t="s">
        <v>0</v>
      </c>
      <c r="C2" s="28">
        <v>2020</v>
      </c>
      <c r="D2" s="63" t="s">
        <v>1</v>
      </c>
      <c r="E2" s="89" t="s">
        <v>2</v>
      </c>
      <c r="F2" s="89"/>
      <c r="G2" s="29"/>
      <c r="H2" s="29"/>
      <c r="I2" s="29"/>
      <c r="J2" s="29"/>
    </row>
    <row r="3" spans="2:10">
      <c r="B3" s="6" t="s">
        <v>3</v>
      </c>
      <c r="C3" s="28" t="s">
        <v>81</v>
      </c>
      <c r="D3" s="63" t="s">
        <v>4</v>
      </c>
      <c r="E3" s="89" t="s">
        <v>98</v>
      </c>
      <c r="F3" s="89"/>
      <c r="G3" s="29"/>
      <c r="H3"/>
      <c r="I3"/>
      <c r="J3"/>
    </row>
    <row r="4" spans="2:10">
      <c r="B4" s="31"/>
      <c r="C4" s="30"/>
      <c r="D4" s="31"/>
      <c r="E4" s="30"/>
      <c r="F4" s="30"/>
      <c r="G4" s="29"/>
      <c r="H4" s="29"/>
      <c r="I4" s="29"/>
      <c r="J4" s="29"/>
    </row>
    <row r="5" spans="2:10">
      <c r="E5" s="29"/>
      <c r="F5" s="29"/>
      <c r="G5" s="29"/>
      <c r="H5" s="29"/>
      <c r="I5" s="29"/>
      <c r="J5" s="29"/>
    </row>
    <row r="6" spans="2:10">
      <c r="B6" s="86" t="s">
        <v>5</v>
      </c>
      <c r="C6" s="87"/>
      <c r="D6" s="87"/>
      <c r="E6" s="87"/>
      <c r="F6" s="87"/>
      <c r="G6" s="87"/>
      <c r="H6" s="87"/>
      <c r="I6" s="87"/>
      <c r="J6" s="88"/>
    </row>
    <row r="7" spans="2:10">
      <c r="B7" s="32" t="s">
        <v>1</v>
      </c>
      <c r="C7" s="83" t="s">
        <v>6</v>
      </c>
      <c r="D7" s="83"/>
      <c r="E7" s="83"/>
      <c r="F7" s="84" t="s">
        <v>7</v>
      </c>
      <c r="G7" s="83"/>
      <c r="H7" s="83"/>
      <c r="I7" s="83"/>
      <c r="J7" s="85"/>
    </row>
    <row r="8" spans="2:10" ht="60" customHeight="1">
      <c r="B8" s="49" t="s">
        <v>8</v>
      </c>
      <c r="C8" s="80" t="s">
        <v>86</v>
      </c>
      <c r="D8" s="81"/>
      <c r="E8" s="82"/>
      <c r="F8" s="80"/>
      <c r="G8" s="81"/>
      <c r="H8" s="81"/>
      <c r="I8" s="81"/>
      <c r="J8" s="82"/>
    </row>
    <row r="9" spans="2:10" ht="60" customHeight="1">
      <c r="B9" s="50" t="s">
        <v>9</v>
      </c>
      <c r="C9" s="80" t="s">
        <v>87</v>
      </c>
      <c r="D9" s="81"/>
      <c r="E9" s="82"/>
      <c r="F9" s="80"/>
      <c r="G9" s="81"/>
      <c r="H9" s="81"/>
      <c r="I9" s="81"/>
      <c r="J9" s="82"/>
    </row>
    <row r="10" spans="2:10" ht="60" customHeight="1">
      <c r="B10" s="27" t="s">
        <v>10</v>
      </c>
      <c r="C10" s="96"/>
      <c r="D10" s="81"/>
      <c r="E10" s="82"/>
      <c r="F10" s="80"/>
      <c r="G10" s="81"/>
      <c r="H10" s="81"/>
      <c r="I10" s="81"/>
      <c r="J10" s="82"/>
    </row>
    <row r="11" spans="2:10">
      <c r="C11" s="29"/>
      <c r="D11" s="29"/>
      <c r="E11" s="29"/>
      <c r="F11" s="29"/>
      <c r="G11" s="29"/>
      <c r="H11" s="29"/>
      <c r="I11" s="29"/>
      <c r="J11" s="29"/>
    </row>
    <row r="12" spans="2:10">
      <c r="C12" s="29"/>
      <c r="D12" s="29"/>
      <c r="E12" s="29"/>
      <c r="F12" s="29"/>
      <c r="G12" s="29"/>
      <c r="H12" s="29"/>
      <c r="I12" s="29"/>
      <c r="J12" s="29"/>
    </row>
    <row r="13" spans="2:10">
      <c r="B13" s="97" t="s">
        <v>11</v>
      </c>
      <c r="C13" s="98"/>
      <c r="D13" s="98"/>
      <c r="E13" s="98"/>
      <c r="F13" s="98"/>
      <c r="G13" s="98"/>
      <c r="H13" s="98"/>
      <c r="I13" s="98"/>
      <c r="J13" s="99"/>
    </row>
    <row r="14" spans="2:10">
      <c r="B14" s="33" t="s">
        <v>12</v>
      </c>
      <c r="C14" s="100" t="s">
        <v>13</v>
      </c>
      <c r="D14" s="100"/>
      <c r="E14" s="100"/>
      <c r="F14" s="101" t="s">
        <v>14</v>
      </c>
      <c r="G14" s="100"/>
      <c r="H14" s="100"/>
      <c r="I14" s="100"/>
      <c r="J14" s="102"/>
    </row>
    <row r="15" spans="2:10" ht="60" customHeight="1">
      <c r="B15" s="24" t="s">
        <v>15</v>
      </c>
      <c r="C15" s="68"/>
      <c r="D15" s="69"/>
      <c r="E15" s="70"/>
      <c r="F15" s="80"/>
      <c r="G15" s="81"/>
      <c r="H15" s="81"/>
      <c r="I15" s="81"/>
      <c r="J15" s="82"/>
    </row>
    <row r="16" spans="2:10" ht="60" customHeight="1">
      <c r="B16" s="52" t="s">
        <v>16</v>
      </c>
      <c r="C16" s="103"/>
      <c r="D16" s="104"/>
      <c r="E16" s="105"/>
      <c r="F16" s="103"/>
      <c r="G16" s="104"/>
      <c r="H16" s="104"/>
      <c r="I16" s="104"/>
      <c r="J16" s="105"/>
    </row>
    <row r="17" spans="2:10" ht="60" customHeight="1">
      <c r="B17" s="53" t="s">
        <v>16</v>
      </c>
      <c r="C17" s="93"/>
      <c r="D17" s="94"/>
      <c r="E17" s="95"/>
      <c r="F17" s="93"/>
      <c r="G17" s="94"/>
      <c r="H17" s="94"/>
      <c r="I17" s="94"/>
      <c r="J17" s="95"/>
    </row>
    <row r="18" spans="2:10">
      <c r="E18" s="29"/>
      <c r="F18" s="29"/>
      <c r="G18" s="29"/>
      <c r="H18" s="29"/>
      <c r="I18" s="29"/>
      <c r="J18" s="29"/>
    </row>
    <row r="20" spans="2:10">
      <c r="B20" s="106" t="s">
        <v>17</v>
      </c>
      <c r="C20" s="107"/>
      <c r="D20" s="107"/>
      <c r="E20" s="107"/>
      <c r="F20" s="107"/>
      <c r="G20" s="107"/>
      <c r="H20" s="107"/>
      <c r="I20" s="107"/>
      <c r="J20" s="108"/>
    </row>
    <row r="21" spans="2:10">
      <c r="B21" s="34" t="s">
        <v>18</v>
      </c>
      <c r="C21" s="77" t="s">
        <v>19</v>
      </c>
      <c r="D21" s="77"/>
      <c r="E21" s="77"/>
      <c r="F21" s="78" t="s">
        <v>20</v>
      </c>
      <c r="G21" s="77"/>
      <c r="H21" s="77"/>
      <c r="I21" s="77"/>
      <c r="J21" s="79"/>
    </row>
    <row r="22" spans="2:10" ht="60" customHeight="1">
      <c r="B22" s="51"/>
      <c r="C22" s="68"/>
      <c r="D22" s="69"/>
      <c r="E22" s="70"/>
      <c r="F22" s="80"/>
      <c r="G22" s="81"/>
      <c r="H22" s="81"/>
      <c r="I22" s="81"/>
      <c r="J22" s="82"/>
    </row>
    <row r="23" spans="2:10" ht="60" customHeight="1">
      <c r="B23" s="24"/>
      <c r="C23" s="68"/>
      <c r="D23" s="69"/>
      <c r="E23" s="70"/>
      <c r="F23" s="68"/>
      <c r="G23" s="69"/>
      <c r="H23" s="69"/>
      <c r="I23" s="69"/>
      <c r="J23" s="70"/>
    </row>
    <row r="26" spans="2:10">
      <c r="B26" s="71" t="s">
        <v>21</v>
      </c>
      <c r="C26" s="72"/>
      <c r="D26" s="72"/>
      <c r="E26" s="72"/>
      <c r="F26" s="72"/>
      <c r="G26" s="72"/>
      <c r="H26" s="72"/>
      <c r="I26" s="72"/>
      <c r="J26" s="73"/>
    </row>
    <row r="27" spans="2:10">
      <c r="B27" s="35" t="s">
        <v>18</v>
      </c>
      <c r="C27" s="74" t="s">
        <v>19</v>
      </c>
      <c r="D27" s="74"/>
      <c r="E27" s="74"/>
      <c r="F27" s="75" t="s">
        <v>20</v>
      </c>
      <c r="G27" s="74"/>
      <c r="H27" s="74"/>
      <c r="I27" s="74"/>
      <c r="J27" s="76"/>
    </row>
    <row r="28" spans="2:10" ht="60" customHeight="1">
      <c r="B28" s="51"/>
      <c r="C28" s="68"/>
      <c r="D28" s="69"/>
      <c r="E28" s="70"/>
      <c r="F28" s="68"/>
      <c r="G28" s="69"/>
      <c r="H28" s="69"/>
      <c r="I28" s="69"/>
      <c r="J28" s="70"/>
    </row>
    <row r="29" spans="2:10" ht="60" customHeight="1">
      <c r="B29" s="51"/>
      <c r="C29" s="68"/>
      <c r="D29" s="69"/>
      <c r="E29" s="70"/>
      <c r="F29" s="80"/>
      <c r="G29" s="81"/>
      <c r="H29" s="81"/>
      <c r="I29" s="81"/>
      <c r="J29" s="82"/>
    </row>
    <row r="30" spans="2:10" ht="60" customHeight="1">
      <c r="B30" s="51"/>
      <c r="C30" s="68"/>
      <c r="D30" s="69"/>
      <c r="E30" s="70"/>
      <c r="F30" s="68"/>
      <c r="G30" s="69"/>
      <c r="H30" s="69"/>
      <c r="I30" s="69"/>
      <c r="J30" s="70"/>
    </row>
  </sheetData>
  <mergeCells count="36">
    <mergeCell ref="C9:E9"/>
    <mergeCell ref="F9:J9"/>
    <mergeCell ref="C29:E29"/>
    <mergeCell ref="F29:J29"/>
    <mergeCell ref="C17:E17"/>
    <mergeCell ref="F17:J17"/>
    <mergeCell ref="C10:E10"/>
    <mergeCell ref="F10:J10"/>
    <mergeCell ref="B13:J13"/>
    <mergeCell ref="C14:E14"/>
    <mergeCell ref="F14:J14"/>
    <mergeCell ref="C15:E15"/>
    <mergeCell ref="F15:J15"/>
    <mergeCell ref="C16:E16"/>
    <mergeCell ref="F16:J16"/>
    <mergeCell ref="B20:J20"/>
    <mergeCell ref="E2:F2"/>
    <mergeCell ref="E3:F3"/>
    <mergeCell ref="C7:E7"/>
    <mergeCell ref="F7:J7"/>
    <mergeCell ref="B6:J6"/>
    <mergeCell ref="C8:E8"/>
    <mergeCell ref="F8:J8"/>
    <mergeCell ref="C21:E21"/>
    <mergeCell ref="F21:J21"/>
    <mergeCell ref="C22:E22"/>
    <mergeCell ref="F22:J22"/>
    <mergeCell ref="C23:E23"/>
    <mergeCell ref="F23:J23"/>
    <mergeCell ref="C30:E30"/>
    <mergeCell ref="F30:J30"/>
    <mergeCell ref="B26:J26"/>
    <mergeCell ref="C27:E27"/>
    <mergeCell ref="F27:J27"/>
    <mergeCell ref="C28:E28"/>
    <mergeCell ref="F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6"/>
  <sheetViews>
    <sheetView topLeftCell="D1" zoomScale="140" zoomScaleNormal="140" workbookViewId="0">
      <selection activeCell="I10" sqref="I10:P10"/>
    </sheetView>
  </sheetViews>
  <sheetFormatPr defaultColWidth="8.77734375" defaultRowHeight="14.4"/>
  <cols>
    <col min="1" max="1" width="4.109375" customWidth="1"/>
    <col min="3" max="3" width="10.6640625" customWidth="1"/>
    <col min="6" max="6" width="10.44140625" customWidth="1"/>
    <col min="8" max="8" width="67.109375" customWidth="1"/>
    <col min="9" max="9" width="10.109375" customWidth="1"/>
    <col min="17" max="17" width="4.77734375" customWidth="1"/>
    <col min="18" max="18" width="6.6640625" customWidth="1"/>
    <col min="19" max="19" width="11.109375" customWidth="1"/>
    <col min="20" max="20" width="7.44140625" customWidth="1"/>
  </cols>
  <sheetData>
    <row r="2" spans="2:25">
      <c r="B2" s="122" t="s">
        <v>22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R2" s="116" t="s">
        <v>23</v>
      </c>
      <c r="S2" s="117"/>
      <c r="T2" s="118"/>
    </row>
    <row r="3" spans="2:25">
      <c r="B3" s="59" t="s">
        <v>24</v>
      </c>
      <c r="C3" s="2" t="s">
        <v>25</v>
      </c>
      <c r="D3" s="60" t="s">
        <v>26</v>
      </c>
      <c r="E3" s="65" t="s">
        <v>27</v>
      </c>
      <c r="F3" s="65" t="s">
        <v>28</v>
      </c>
      <c r="G3" s="37" t="s">
        <v>29</v>
      </c>
      <c r="H3" s="38" t="s">
        <v>30</v>
      </c>
      <c r="I3" s="90" t="s">
        <v>31</v>
      </c>
      <c r="J3" s="91"/>
      <c r="K3" s="91"/>
      <c r="L3" s="91"/>
      <c r="M3" s="91"/>
      <c r="N3" s="91"/>
      <c r="O3" s="91"/>
      <c r="P3" s="92"/>
      <c r="R3" s="5" t="s">
        <v>32</v>
      </c>
      <c r="S3" s="5" t="s">
        <v>30</v>
      </c>
      <c r="T3" s="6" t="s">
        <v>33</v>
      </c>
    </row>
    <row r="4" spans="2:25" ht="48" customHeight="1">
      <c r="B4" s="62">
        <v>2</v>
      </c>
      <c r="C4" s="45">
        <v>33</v>
      </c>
      <c r="D4" s="47">
        <v>0.95</v>
      </c>
      <c r="E4" s="44">
        <v>0.05</v>
      </c>
      <c r="F4" s="13">
        <v>1.1299999999999999</v>
      </c>
      <c r="G4" s="14" t="str">
        <f t="shared" ref="G4:G11" si="0">_xlfn.IFS(ISBLANK(F4), "AWI", D4&lt;=F4,"MOK",(D4-E4)&lt;=F4,"MCT",D4&gt;F4,"MFL")</f>
        <v>MOK</v>
      </c>
      <c r="H4" s="57" t="s">
        <v>34</v>
      </c>
      <c r="I4" s="124" t="s">
        <v>82</v>
      </c>
      <c r="J4" s="124"/>
      <c r="K4" s="124"/>
      <c r="L4" s="124"/>
      <c r="M4" s="124"/>
      <c r="N4" s="124"/>
      <c r="O4" s="124"/>
      <c r="P4" s="124"/>
      <c r="R4" s="7"/>
      <c r="S4" s="25" t="s">
        <v>35</v>
      </c>
      <c r="T4" s="26" t="s">
        <v>36</v>
      </c>
    </row>
    <row r="5" spans="2:25" ht="48" customHeight="1">
      <c r="B5" s="62">
        <v>2</v>
      </c>
      <c r="C5" s="45">
        <v>34</v>
      </c>
      <c r="D5" s="48">
        <v>0.7</v>
      </c>
      <c r="E5" s="46">
        <v>0.1</v>
      </c>
      <c r="F5" s="13">
        <v>0.53</v>
      </c>
      <c r="G5" s="14" t="str">
        <f t="shared" si="0"/>
        <v>MFL</v>
      </c>
      <c r="H5" s="40" t="s">
        <v>37</v>
      </c>
      <c r="I5" s="124" t="s">
        <v>94</v>
      </c>
      <c r="J5" s="124"/>
      <c r="K5" s="124"/>
      <c r="L5" s="124"/>
      <c r="M5" s="124"/>
      <c r="N5" s="124"/>
      <c r="O5" s="124"/>
      <c r="P5" s="124"/>
      <c r="R5" s="11"/>
      <c r="S5" s="25" t="s">
        <v>38</v>
      </c>
      <c r="T5" s="26" t="s">
        <v>39</v>
      </c>
    </row>
    <row r="6" spans="2:25" ht="48" customHeight="1">
      <c r="B6" s="62">
        <v>2</v>
      </c>
      <c r="C6" s="45">
        <v>35</v>
      </c>
      <c r="D6" s="48">
        <v>0.9</v>
      </c>
      <c r="E6" s="46">
        <v>0.1</v>
      </c>
      <c r="F6" s="13">
        <v>1.23</v>
      </c>
      <c r="G6" s="62" t="str">
        <f t="shared" si="0"/>
        <v>MOK</v>
      </c>
      <c r="H6" s="43" t="s">
        <v>40</v>
      </c>
      <c r="I6" s="125" t="s">
        <v>83</v>
      </c>
      <c r="J6" s="113"/>
      <c r="K6" s="113"/>
      <c r="L6" s="113"/>
      <c r="M6" s="113"/>
      <c r="N6" s="113"/>
      <c r="O6" s="113"/>
      <c r="P6" s="114"/>
      <c r="R6" s="8"/>
      <c r="S6" s="25" t="s">
        <v>41</v>
      </c>
      <c r="T6" s="26" t="s">
        <v>42</v>
      </c>
    </row>
    <row r="7" spans="2:25" ht="48" customHeight="1">
      <c r="B7" s="62">
        <v>2</v>
      </c>
      <c r="C7" s="45">
        <v>36</v>
      </c>
      <c r="D7" s="48">
        <v>0.95</v>
      </c>
      <c r="E7" s="46">
        <v>0.05</v>
      </c>
      <c r="F7" s="13">
        <v>1</v>
      </c>
      <c r="G7" s="14" t="str">
        <f t="shared" si="0"/>
        <v>MOK</v>
      </c>
      <c r="H7" s="58" t="s">
        <v>43</v>
      </c>
      <c r="I7" s="125" t="s">
        <v>90</v>
      </c>
      <c r="J7" s="113"/>
      <c r="K7" s="113"/>
      <c r="L7" s="113"/>
      <c r="M7" s="113"/>
      <c r="N7" s="113"/>
      <c r="O7" s="113"/>
      <c r="P7" s="134"/>
      <c r="R7" s="9"/>
      <c r="S7" s="25" t="s">
        <v>44</v>
      </c>
      <c r="T7" s="26" t="s">
        <v>45</v>
      </c>
    </row>
    <row r="8" spans="2:25" ht="48" customHeight="1">
      <c r="B8" s="62">
        <v>2</v>
      </c>
      <c r="C8" s="45">
        <v>37</v>
      </c>
      <c r="D8" s="48">
        <v>0.7</v>
      </c>
      <c r="E8" s="46">
        <v>0.1</v>
      </c>
      <c r="F8" s="13">
        <v>0.91</v>
      </c>
      <c r="G8" s="14" t="str">
        <f t="shared" si="0"/>
        <v>MOK</v>
      </c>
      <c r="H8" s="54" t="s">
        <v>46</v>
      </c>
      <c r="I8" s="135" t="s">
        <v>84</v>
      </c>
      <c r="J8" s="124"/>
      <c r="K8" s="124"/>
      <c r="L8" s="124"/>
      <c r="M8" s="124"/>
      <c r="N8" s="124"/>
      <c r="O8" s="124"/>
      <c r="P8" s="124"/>
    </row>
    <row r="9" spans="2:25" ht="63" customHeight="1">
      <c r="B9" s="62"/>
      <c r="C9" s="45"/>
      <c r="D9" s="48">
        <v>0.8</v>
      </c>
      <c r="E9" s="46">
        <v>0.1</v>
      </c>
      <c r="F9" s="13">
        <v>0.24</v>
      </c>
      <c r="G9" s="14" t="str">
        <f t="shared" si="0"/>
        <v>MFL</v>
      </c>
      <c r="H9" s="67" t="s">
        <v>47</v>
      </c>
      <c r="I9" s="124" t="s">
        <v>97</v>
      </c>
      <c r="J9" s="124"/>
      <c r="K9" s="124"/>
      <c r="L9" s="124"/>
      <c r="M9" s="124"/>
      <c r="N9" s="124"/>
      <c r="O9" s="124"/>
      <c r="P9" s="124"/>
    </row>
    <row r="10" spans="2:25" ht="48" customHeight="1">
      <c r="B10" s="62"/>
      <c r="C10" s="45"/>
      <c r="D10" s="48">
        <v>0.8</v>
      </c>
      <c r="E10" s="46">
        <v>0.1</v>
      </c>
      <c r="F10" s="13">
        <v>0.78</v>
      </c>
      <c r="G10" s="14" t="str">
        <f t="shared" si="0"/>
        <v>MCT</v>
      </c>
      <c r="H10" s="67" t="s">
        <v>48</v>
      </c>
      <c r="I10" s="136" t="s">
        <v>88</v>
      </c>
      <c r="J10" s="137"/>
      <c r="K10" s="137"/>
      <c r="L10" s="137"/>
      <c r="M10" s="137"/>
      <c r="N10" s="137"/>
      <c r="O10" s="137"/>
      <c r="P10" s="138"/>
    </row>
    <row r="11" spans="2:25" ht="48" customHeight="1">
      <c r="B11" s="62"/>
      <c r="C11" s="45"/>
      <c r="D11" s="48">
        <v>0.8</v>
      </c>
      <c r="E11" s="46">
        <v>0.1</v>
      </c>
      <c r="F11" s="13">
        <v>0.59</v>
      </c>
      <c r="G11" s="14" t="str">
        <f t="shared" si="0"/>
        <v>MFL</v>
      </c>
      <c r="H11" s="67" t="s">
        <v>49</v>
      </c>
      <c r="I11" s="136" t="s">
        <v>89</v>
      </c>
      <c r="J11" s="137"/>
      <c r="K11" s="137"/>
      <c r="L11" s="137"/>
      <c r="M11" s="137"/>
      <c r="N11" s="137"/>
      <c r="O11" s="137"/>
      <c r="P11" s="138"/>
    </row>
    <row r="12" spans="2:25" ht="48" customHeight="1">
      <c r="B12" s="62">
        <v>2</v>
      </c>
      <c r="C12" s="45">
        <v>38</v>
      </c>
      <c r="D12" s="48">
        <v>0.7</v>
      </c>
      <c r="E12" s="46">
        <v>0.1</v>
      </c>
      <c r="F12" s="13">
        <v>0.46</v>
      </c>
      <c r="G12" s="14" t="str">
        <f t="shared" ref="G12:G17" si="1">_xlfn.IFS(ISBLANK(F12), "AWI", D12&lt;=F12,"MOK",(D12-E12)&lt;=F12,"MCT",D12&gt;F12,"MFL")</f>
        <v>MFL</v>
      </c>
      <c r="H12" s="41" t="s">
        <v>50</v>
      </c>
      <c r="I12" s="128" t="s">
        <v>92</v>
      </c>
      <c r="J12" s="129"/>
      <c r="K12" s="129"/>
      <c r="L12" s="129"/>
      <c r="M12" s="129"/>
      <c r="N12" s="129"/>
      <c r="O12" s="129"/>
      <c r="P12" s="130"/>
    </row>
    <row r="13" spans="2:25" ht="48" customHeight="1">
      <c r="B13" s="62">
        <v>2</v>
      </c>
      <c r="C13" s="45">
        <v>39</v>
      </c>
      <c r="D13" s="48">
        <v>0.7</v>
      </c>
      <c r="E13" s="46">
        <v>0.1</v>
      </c>
      <c r="F13" s="13">
        <v>0.49</v>
      </c>
      <c r="G13" s="14" t="str">
        <f t="shared" si="1"/>
        <v>MFL</v>
      </c>
      <c r="H13" s="42" t="s">
        <v>51</v>
      </c>
      <c r="I13" s="128" t="s">
        <v>91</v>
      </c>
      <c r="J13" s="129"/>
      <c r="K13" s="129"/>
      <c r="L13" s="129"/>
      <c r="M13" s="129"/>
      <c r="N13" s="129"/>
      <c r="O13" s="129"/>
      <c r="P13" s="130"/>
    </row>
    <row r="14" spans="2:25" ht="48" customHeight="1">
      <c r="B14" s="62">
        <v>2</v>
      </c>
      <c r="C14" s="45">
        <v>40</v>
      </c>
      <c r="D14" s="48">
        <v>0.75</v>
      </c>
      <c r="E14" s="46">
        <v>0.25</v>
      </c>
      <c r="F14" s="13">
        <v>0.13</v>
      </c>
      <c r="G14" s="14" t="str">
        <f t="shared" si="1"/>
        <v>MFL</v>
      </c>
      <c r="H14" s="42" t="s">
        <v>52</v>
      </c>
      <c r="I14" s="115" t="s">
        <v>95</v>
      </c>
      <c r="J14" s="113"/>
      <c r="K14" s="113"/>
      <c r="L14" s="113"/>
      <c r="M14" s="113"/>
      <c r="N14" s="113"/>
      <c r="O14" s="113"/>
      <c r="P14" s="114"/>
      <c r="R14" s="115"/>
      <c r="S14" s="113"/>
      <c r="T14" s="113"/>
      <c r="U14" s="113"/>
      <c r="V14" s="113"/>
      <c r="W14" s="113"/>
      <c r="X14" s="113"/>
      <c r="Y14" s="114"/>
    </row>
    <row r="15" spans="2:25" ht="61.05" customHeight="1">
      <c r="B15" s="62">
        <v>2</v>
      </c>
      <c r="C15" s="45">
        <v>41</v>
      </c>
      <c r="D15" s="48">
        <v>0.7</v>
      </c>
      <c r="E15" s="46">
        <v>0.2</v>
      </c>
      <c r="F15" s="13">
        <v>0.48</v>
      </c>
      <c r="G15" s="14" t="str">
        <f t="shared" si="1"/>
        <v>MFL</v>
      </c>
      <c r="H15" s="41" t="s">
        <v>53</v>
      </c>
      <c r="I15" s="112" t="s">
        <v>93</v>
      </c>
      <c r="J15" s="113"/>
      <c r="K15" s="113"/>
      <c r="L15" s="113"/>
      <c r="M15" s="113"/>
      <c r="N15" s="113"/>
      <c r="O15" s="113"/>
      <c r="P15" s="114"/>
    </row>
    <row r="16" spans="2:25" ht="48" customHeight="1">
      <c r="B16" s="62">
        <v>2</v>
      </c>
      <c r="C16" s="45">
        <v>42</v>
      </c>
      <c r="D16" s="48">
        <v>0.7</v>
      </c>
      <c r="E16" s="46">
        <v>0.2</v>
      </c>
      <c r="F16" s="13">
        <v>0.71</v>
      </c>
      <c r="G16" s="14" t="str">
        <f t="shared" si="1"/>
        <v>MOK</v>
      </c>
      <c r="H16" s="42" t="s">
        <v>54</v>
      </c>
      <c r="I16" s="115" t="s">
        <v>85</v>
      </c>
      <c r="J16" s="113"/>
      <c r="K16" s="113"/>
      <c r="L16" s="113"/>
      <c r="M16" s="113"/>
      <c r="N16" s="113"/>
      <c r="O16" s="113"/>
      <c r="P16" s="114"/>
    </row>
    <row r="17" spans="2:20" ht="48" customHeight="1">
      <c r="B17" s="62">
        <v>2</v>
      </c>
      <c r="C17" s="45">
        <v>43</v>
      </c>
      <c r="D17" s="48">
        <v>0.75</v>
      </c>
      <c r="E17" s="46">
        <v>0.25</v>
      </c>
      <c r="F17" s="13">
        <v>0.1</v>
      </c>
      <c r="G17" s="14" t="str">
        <f t="shared" si="1"/>
        <v>MFL</v>
      </c>
      <c r="H17" s="66" t="s">
        <v>55</v>
      </c>
      <c r="I17" s="131" t="s">
        <v>96</v>
      </c>
      <c r="J17" s="132"/>
      <c r="K17" s="132"/>
      <c r="L17" s="132"/>
      <c r="M17" s="132"/>
      <c r="N17" s="132"/>
      <c r="O17" s="132"/>
      <c r="P17" s="133"/>
    </row>
    <row r="18" spans="2:20" ht="48" customHeight="1">
      <c r="C18" s="29"/>
      <c r="D18" s="29"/>
      <c r="E18" s="29"/>
      <c r="F18" s="29"/>
      <c r="G18" s="29"/>
      <c r="H18" s="4"/>
      <c r="I18" s="4"/>
      <c r="J18" s="29"/>
      <c r="K18" s="29"/>
      <c r="L18" s="29"/>
      <c r="M18" s="29"/>
      <c r="N18" s="29"/>
    </row>
    <row r="19" spans="2:20" ht="15" customHeight="1">
      <c r="B19" s="126" t="s">
        <v>56</v>
      </c>
      <c r="C19" s="127"/>
      <c r="D19" s="127"/>
      <c r="E19" s="127"/>
      <c r="F19" s="127"/>
      <c r="G19" s="127"/>
      <c r="H19" s="127"/>
      <c r="I19" s="91"/>
      <c r="J19" s="91"/>
      <c r="K19" s="91"/>
      <c r="L19" s="91"/>
      <c r="M19" s="91"/>
      <c r="N19" s="91"/>
      <c r="O19" s="91"/>
      <c r="P19" s="92"/>
    </row>
    <row r="20" spans="2:20" ht="15" customHeight="1">
      <c r="B20" s="64" t="s">
        <v>24</v>
      </c>
      <c r="C20" s="21" t="s">
        <v>25</v>
      </c>
      <c r="D20" s="21" t="s">
        <v>26</v>
      </c>
      <c r="E20" s="21" t="s">
        <v>57</v>
      </c>
      <c r="F20" s="22" t="s">
        <v>58</v>
      </c>
      <c r="G20" s="1" t="s">
        <v>29</v>
      </c>
      <c r="H20" s="23" t="s">
        <v>30</v>
      </c>
      <c r="I20" s="90" t="s">
        <v>31</v>
      </c>
      <c r="J20" s="91"/>
      <c r="K20" s="91"/>
      <c r="L20" s="91"/>
      <c r="M20" s="91"/>
      <c r="N20" s="91"/>
      <c r="O20" s="91"/>
      <c r="P20" s="92"/>
    </row>
    <row r="21" spans="2:20" ht="48" customHeight="1">
      <c r="B21" s="62"/>
      <c r="C21" s="62"/>
      <c r="D21" s="17">
        <v>43922</v>
      </c>
      <c r="E21" s="17" t="s">
        <v>59</v>
      </c>
      <c r="F21" s="18"/>
      <c r="G21" s="19" t="str">
        <f>_xlfn.IFS(ISBLANK(F21), "MSU", D21&gt;=F21,"MSA",D21&lt;F21,"MOD")</f>
        <v>MSU</v>
      </c>
      <c r="H21" s="16"/>
      <c r="I21" s="119"/>
      <c r="J21" s="120"/>
      <c r="K21" s="120"/>
      <c r="L21" s="120"/>
      <c r="M21" s="120"/>
      <c r="N21" s="120"/>
      <c r="O21" s="120"/>
      <c r="P21" s="121"/>
      <c r="R21" s="116" t="s">
        <v>60</v>
      </c>
      <c r="S21" s="117"/>
      <c r="T21" s="118"/>
    </row>
    <row r="22" spans="2:20" ht="48" customHeight="1">
      <c r="B22" s="61"/>
      <c r="C22" s="61"/>
      <c r="D22" s="20">
        <v>43922</v>
      </c>
      <c r="E22" s="20" t="s">
        <v>59</v>
      </c>
      <c r="F22" s="15"/>
      <c r="G22" s="36" t="str">
        <f>_xlfn.IFS(ISBLANK(F22), "MSU", D22&gt;=F22,"MSA",D22&lt;F22,"MOD")</f>
        <v>MSU</v>
      </c>
      <c r="H22" s="39"/>
      <c r="I22" s="109"/>
      <c r="J22" s="110"/>
      <c r="K22" s="110"/>
      <c r="L22" s="110"/>
      <c r="M22" s="110"/>
      <c r="N22" s="110"/>
      <c r="O22" s="110"/>
      <c r="P22" s="111"/>
      <c r="R22" s="5" t="s">
        <v>32</v>
      </c>
      <c r="S22" s="5" t="s">
        <v>30</v>
      </c>
      <c r="T22" s="6" t="s">
        <v>33</v>
      </c>
    </row>
    <row r="23" spans="2:20" ht="48" customHeight="1">
      <c r="R23" s="10"/>
      <c r="S23" s="27" t="s">
        <v>61</v>
      </c>
      <c r="T23" s="26" t="s">
        <v>62</v>
      </c>
    </row>
    <row r="24" spans="2:20" ht="48" customHeight="1">
      <c r="R24" s="11"/>
      <c r="S24" s="27" t="s">
        <v>63</v>
      </c>
      <c r="T24" s="26" t="s">
        <v>64</v>
      </c>
    </row>
    <row r="25" spans="2:20" ht="28.8">
      <c r="R25" s="8"/>
      <c r="S25" s="27" t="s">
        <v>65</v>
      </c>
      <c r="T25" s="26" t="s">
        <v>66</v>
      </c>
    </row>
    <row r="26" spans="2:20" ht="28.8">
      <c r="R26" s="12"/>
      <c r="S26" s="27" t="s">
        <v>67</v>
      </c>
      <c r="T26" s="26" t="s">
        <v>68</v>
      </c>
    </row>
  </sheetData>
  <mergeCells count="23">
    <mergeCell ref="I17:P17"/>
    <mergeCell ref="I13:P13"/>
    <mergeCell ref="I7:P7"/>
    <mergeCell ref="I8:P8"/>
    <mergeCell ref="I9:P9"/>
    <mergeCell ref="I10:P10"/>
    <mergeCell ref="I11:P11"/>
    <mergeCell ref="I22:P22"/>
    <mergeCell ref="I20:P20"/>
    <mergeCell ref="I15:P15"/>
    <mergeCell ref="I16:P16"/>
    <mergeCell ref="R2:T2"/>
    <mergeCell ref="R21:T21"/>
    <mergeCell ref="I21:P21"/>
    <mergeCell ref="I3:P3"/>
    <mergeCell ref="B2:P2"/>
    <mergeCell ref="I5:P5"/>
    <mergeCell ref="I6:P6"/>
    <mergeCell ref="B19:P19"/>
    <mergeCell ref="I4:P4"/>
    <mergeCell ref="I12:P12"/>
    <mergeCell ref="R14:Y14"/>
    <mergeCell ref="I14:P14"/>
  </mergeCells>
  <conditionalFormatting sqref="G5:G6 G8:G11">
    <cfRule type="cellIs" dxfId="43" priority="95" operator="equal">
      <formula>"MCT"</formula>
    </cfRule>
    <cfRule type="cellIs" dxfId="42" priority="96" operator="equal">
      <formula>"MFL"</formula>
    </cfRule>
    <cfRule type="cellIs" dxfId="41" priority="97" operator="equal">
      <formula>"MOK"</formula>
    </cfRule>
  </conditionalFormatting>
  <conditionalFormatting sqref="G5:G6 G8:G11">
    <cfRule type="cellIs" dxfId="40" priority="88" operator="equal">
      <formula>"MNO"</formula>
    </cfRule>
  </conditionalFormatting>
  <conditionalFormatting sqref="G5:G6 G8:G11">
    <cfRule type="cellIs" dxfId="39" priority="86" operator="equal">
      <formula>"MNO"</formula>
    </cfRule>
  </conditionalFormatting>
  <conditionalFormatting sqref="G22">
    <cfRule type="cellIs" dxfId="38" priority="67" operator="equal">
      <formula>"MSU"</formula>
    </cfRule>
    <cfRule type="cellIs" dxfId="37" priority="68" operator="equal">
      <formula>"MOD"</formula>
    </cfRule>
    <cfRule type="cellIs" dxfId="36" priority="69" operator="equal">
      <formula>"MSA"</formula>
    </cfRule>
  </conditionalFormatting>
  <conditionalFormatting sqref="G4 G7">
    <cfRule type="cellIs" dxfId="35" priority="79" operator="equal">
      <formula>"MCT"</formula>
    </cfRule>
    <cfRule type="cellIs" dxfId="34" priority="80" operator="equal">
      <formula>"MFL"</formula>
    </cfRule>
    <cfRule type="cellIs" dxfId="33" priority="81" operator="equal">
      <formula>"MOK"</formula>
    </cfRule>
  </conditionalFormatting>
  <conditionalFormatting sqref="G21">
    <cfRule type="cellIs" dxfId="32" priority="61" operator="equal">
      <formula>"MSU"</formula>
    </cfRule>
    <cfRule type="cellIs" dxfId="31" priority="62" operator="equal">
      <formula>"MOD"</formula>
    </cfRule>
    <cfRule type="cellIs" dxfId="30" priority="63" operator="equal">
      <formula>"MSA"</formula>
    </cfRule>
  </conditionalFormatting>
  <conditionalFormatting sqref="G12">
    <cfRule type="cellIs" dxfId="29" priority="53" operator="equal">
      <formula>"MCT"</formula>
    </cfRule>
    <cfRule type="cellIs" dxfId="28" priority="54" operator="equal">
      <formula>"MFL"</formula>
    </cfRule>
    <cfRule type="cellIs" dxfId="27" priority="55" operator="equal">
      <formula>"MOK"</formula>
    </cfRule>
  </conditionalFormatting>
  <conditionalFormatting sqref="G12">
    <cfRule type="cellIs" dxfId="26" priority="52" operator="equal">
      <formula>"MNO"</formula>
    </cfRule>
  </conditionalFormatting>
  <conditionalFormatting sqref="G12">
    <cfRule type="cellIs" dxfId="25" priority="51" operator="equal">
      <formula>"MNO"</formula>
    </cfRule>
  </conditionalFormatting>
  <conditionalFormatting sqref="G13">
    <cfRule type="cellIs" dxfId="24" priority="43" operator="equal">
      <formula>"MCT"</formula>
    </cfRule>
    <cfRule type="cellIs" dxfId="23" priority="44" operator="equal">
      <formula>"MFL"</formula>
    </cfRule>
    <cfRule type="cellIs" dxfId="22" priority="45" operator="equal">
      <formula>"MOK"</formula>
    </cfRule>
  </conditionalFormatting>
  <conditionalFormatting sqref="G13">
    <cfRule type="cellIs" dxfId="21" priority="42" operator="equal">
      <formula>"MNO"</formula>
    </cfRule>
  </conditionalFormatting>
  <conditionalFormatting sqref="G13">
    <cfRule type="cellIs" dxfId="20" priority="41" operator="equal">
      <formula>"MNO"</formula>
    </cfRule>
  </conditionalFormatting>
  <conditionalFormatting sqref="G14">
    <cfRule type="cellIs" dxfId="19" priority="23" operator="equal">
      <formula>"MCT"</formula>
    </cfRule>
    <cfRule type="cellIs" dxfId="18" priority="24" operator="equal">
      <formula>"MFL"</formula>
    </cfRule>
    <cfRule type="cellIs" dxfId="17" priority="25" operator="equal">
      <formula>"MOK"</formula>
    </cfRule>
  </conditionalFormatting>
  <conditionalFormatting sqref="G14">
    <cfRule type="cellIs" dxfId="16" priority="22" operator="equal">
      <formula>"MNO"</formula>
    </cfRule>
  </conditionalFormatting>
  <conditionalFormatting sqref="G14">
    <cfRule type="cellIs" dxfId="15" priority="21" operator="equal">
      <formula>"MNO"</formula>
    </cfRule>
  </conditionalFormatting>
  <conditionalFormatting sqref="G17">
    <cfRule type="cellIs" dxfId="14" priority="18" operator="equal">
      <formula>"MCT"</formula>
    </cfRule>
    <cfRule type="cellIs" dxfId="13" priority="19" operator="equal">
      <formula>"MFL"</formula>
    </cfRule>
    <cfRule type="cellIs" dxfId="12" priority="20" operator="equal">
      <formula>"MOK"</formula>
    </cfRule>
  </conditionalFormatting>
  <conditionalFormatting sqref="G17">
    <cfRule type="cellIs" dxfId="11" priority="17" operator="equal">
      <formula>"MNO"</formula>
    </cfRule>
  </conditionalFormatting>
  <conditionalFormatting sqref="G17">
    <cfRule type="cellIs" dxfId="10" priority="16" operator="equal">
      <formula>"MNO"</formula>
    </cfRule>
  </conditionalFormatting>
  <conditionalFormatting sqref="G15">
    <cfRule type="cellIs" dxfId="9" priority="8" operator="equal">
      <formula>"MCT"</formula>
    </cfRule>
    <cfRule type="cellIs" dxfId="8" priority="9" operator="equal">
      <formula>"MFL"</formula>
    </cfRule>
    <cfRule type="cellIs" dxfId="7" priority="10" operator="equal">
      <formula>"MOK"</formula>
    </cfRule>
  </conditionalFormatting>
  <conditionalFormatting sqref="G15">
    <cfRule type="cellIs" dxfId="6" priority="7" operator="equal">
      <formula>"MNO"</formula>
    </cfRule>
  </conditionalFormatting>
  <conditionalFormatting sqref="G15">
    <cfRule type="cellIs" dxfId="5" priority="6" operator="equal">
      <formula>"MNO"</formula>
    </cfRule>
  </conditionalFormatting>
  <conditionalFormatting sqref="G16">
    <cfRule type="cellIs" dxfId="4" priority="3" operator="equal">
      <formula>"MCT"</formula>
    </cfRule>
    <cfRule type="cellIs" dxfId="3" priority="4" operator="equal">
      <formula>"MFL"</formula>
    </cfRule>
    <cfRule type="cellIs" dxfId="2" priority="5" operator="equal">
      <formula>"MOK"</formula>
    </cfRule>
  </conditionalFormatting>
  <conditionalFormatting sqref="G16">
    <cfRule type="cellIs" dxfId="1" priority="2" operator="equal">
      <formula>"MNO"</formula>
    </cfRule>
  </conditionalFormatting>
  <conditionalFormatting sqref="G16">
    <cfRule type="cellIs" dxfId="0" priority="1" operator="equal">
      <formula>"MNO"</formula>
    </cfRule>
  </conditionalFormatting>
  <hyperlinks>
    <hyperlink ref="I6" r:id="rId1" xr:uid="{5CFF9D29-E0FC-EE4B-A9CA-2278357DA941}"/>
    <hyperlink ref="I8" r:id="rId2" xr:uid="{DA13FE35-DA07-2A43-BFD2-745F979C3F4D}"/>
    <hyperlink ref="I7" r:id="rId3" xr:uid="{F6BAE216-A906-D842-AF30-22256A1E4E47}"/>
    <hyperlink ref="I15" r:id="rId4" display="https://accounting.egi.eu/tier1/cpueff/TIER1/VO/2020/7/2020/9/custom-[object%20Object],ams02.cern.ch,auger,belle,biomed,clas12,dteam,enmr.eu,escape,gridpp,hyperk.org,ilc,juno,lofar,lsgrid,lsst,mpd.nica.jinr,na62.vo.gridpp.ac.uk,None,ops,pheno,projects.nl,skatelescope.eu,snoplus.snolab.ca,t2k.org,virgo,vo.cta.in2p3.fr,vo.france-grilles.fr,xenon.biggrid.nl/onlyinfrajobs/" xr:uid="{11618698-8064-6B47-A5B8-52A7295915A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P28"/>
  <sheetViews>
    <sheetView zoomScale="120" zoomScaleNormal="120" workbookViewId="0">
      <selection activeCell="S12" sqref="S12"/>
    </sheetView>
  </sheetViews>
  <sheetFormatPr defaultColWidth="8.77734375" defaultRowHeight="14.4"/>
  <cols>
    <col min="2" max="2" width="11.44140625" customWidth="1"/>
    <col min="8" max="8" width="13.77734375" customWidth="1"/>
  </cols>
  <sheetData>
    <row r="2" spans="2:16">
      <c r="B2" s="90" t="s">
        <v>69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2:16">
      <c r="B3" s="2" t="s">
        <v>70</v>
      </c>
      <c r="C3" s="127" t="s">
        <v>71</v>
      </c>
      <c r="D3" s="127"/>
      <c r="E3" s="127"/>
      <c r="F3" s="127"/>
      <c r="G3" s="127"/>
      <c r="H3" s="127"/>
      <c r="I3" s="126" t="s">
        <v>72</v>
      </c>
      <c r="J3" s="127"/>
      <c r="K3" s="127"/>
      <c r="L3" s="127"/>
      <c r="M3" s="127"/>
      <c r="N3" s="127"/>
      <c r="O3" s="139"/>
    </row>
    <row r="4" spans="2:16" ht="45" customHeight="1">
      <c r="B4" s="24"/>
      <c r="C4" s="68"/>
      <c r="D4" s="69"/>
      <c r="E4" s="69"/>
      <c r="F4" s="69"/>
      <c r="G4" s="69"/>
      <c r="H4" s="70"/>
      <c r="I4" s="68"/>
      <c r="J4" s="69"/>
      <c r="K4" s="69"/>
      <c r="L4" s="69"/>
      <c r="M4" s="69"/>
      <c r="N4" s="69"/>
      <c r="O4" s="70"/>
      <c r="P4" s="55"/>
    </row>
    <row r="6" spans="2:16">
      <c r="B6" s="32" t="s">
        <v>70</v>
      </c>
      <c r="C6" s="83" t="s">
        <v>73</v>
      </c>
      <c r="D6" s="83"/>
      <c r="E6" s="83"/>
      <c r="F6" s="83"/>
      <c r="G6" s="83"/>
      <c r="H6" s="83"/>
      <c r="I6" s="84" t="s">
        <v>72</v>
      </c>
      <c r="J6" s="83"/>
      <c r="K6" s="83"/>
      <c r="L6" s="83"/>
      <c r="M6" s="83"/>
      <c r="N6" s="83"/>
      <c r="O6" s="85"/>
    </row>
    <row r="7" spans="2:16" ht="45" customHeight="1">
      <c r="B7" s="24"/>
      <c r="C7" s="68"/>
      <c r="D7" s="69"/>
      <c r="E7" s="69"/>
      <c r="F7" s="69"/>
      <c r="G7" s="69"/>
      <c r="H7" s="70"/>
      <c r="I7" s="68"/>
      <c r="J7" s="69"/>
      <c r="K7" s="69"/>
      <c r="L7" s="69"/>
      <c r="M7" s="69"/>
      <c r="N7" s="69"/>
      <c r="O7" s="70"/>
    </row>
    <row r="8" spans="2:16">
      <c r="P8" s="56"/>
    </row>
    <row r="9" spans="2:16">
      <c r="B9" s="33" t="s">
        <v>70</v>
      </c>
      <c r="C9" s="100" t="s">
        <v>74</v>
      </c>
      <c r="D9" s="100"/>
      <c r="E9" s="100"/>
      <c r="F9" s="100"/>
      <c r="G9" s="100"/>
      <c r="H9" s="100"/>
      <c r="I9" s="101" t="s">
        <v>72</v>
      </c>
      <c r="J9" s="100"/>
      <c r="K9" s="100"/>
      <c r="L9" s="100"/>
      <c r="M9" s="100"/>
      <c r="N9" s="100"/>
      <c r="O9" s="102"/>
      <c r="P9" s="56"/>
    </row>
    <row r="10" spans="2:16" ht="45" customHeight="1">
      <c r="B10" s="24"/>
      <c r="C10" s="68"/>
      <c r="D10" s="69"/>
      <c r="E10" s="69"/>
      <c r="F10" s="69"/>
      <c r="G10" s="69"/>
      <c r="H10" s="70"/>
      <c r="I10" s="68"/>
      <c r="J10" s="69"/>
      <c r="K10" s="69"/>
      <c r="L10" s="69"/>
      <c r="M10" s="69"/>
      <c r="N10" s="69"/>
      <c r="O10" s="70"/>
    </row>
    <row r="12" spans="2:16">
      <c r="B12" s="35" t="s">
        <v>70</v>
      </c>
      <c r="C12" s="74" t="s">
        <v>75</v>
      </c>
      <c r="D12" s="74"/>
      <c r="E12" s="74"/>
      <c r="F12" s="74"/>
      <c r="G12" s="74"/>
      <c r="H12" s="74"/>
      <c r="I12" s="75" t="s">
        <v>72</v>
      </c>
      <c r="J12" s="74"/>
      <c r="K12" s="74"/>
      <c r="L12" s="74"/>
      <c r="M12" s="74"/>
      <c r="N12" s="74"/>
      <c r="O12" s="76"/>
    </row>
    <row r="13" spans="2:16" ht="45" customHeight="1">
      <c r="B13" s="24"/>
      <c r="C13" s="68"/>
      <c r="D13" s="69"/>
      <c r="E13" s="69"/>
      <c r="F13" s="69"/>
      <c r="G13" s="69"/>
      <c r="H13" s="70"/>
      <c r="I13" s="68"/>
      <c r="J13" s="69"/>
      <c r="K13" s="69"/>
      <c r="L13" s="69"/>
      <c r="M13" s="69"/>
      <c r="N13" s="69"/>
      <c r="O13" s="70"/>
    </row>
    <row r="15" spans="2:16">
      <c r="B15" s="34" t="s">
        <v>70</v>
      </c>
      <c r="C15" s="77" t="s">
        <v>76</v>
      </c>
      <c r="D15" s="77"/>
      <c r="E15" s="77"/>
      <c r="F15" s="77"/>
      <c r="G15" s="77"/>
      <c r="H15" s="77"/>
      <c r="I15" s="78" t="s">
        <v>72</v>
      </c>
      <c r="J15" s="77"/>
      <c r="K15" s="77"/>
      <c r="L15" s="77"/>
      <c r="M15" s="77"/>
      <c r="N15" s="77"/>
      <c r="O15" s="79"/>
    </row>
    <row r="16" spans="2:16" ht="45" customHeight="1">
      <c r="B16" s="24"/>
      <c r="C16" s="68"/>
      <c r="D16" s="69"/>
      <c r="E16" s="69"/>
      <c r="F16" s="69"/>
      <c r="G16" s="69"/>
      <c r="H16" s="70"/>
      <c r="I16" s="68"/>
      <c r="J16" s="69"/>
      <c r="K16" s="69"/>
      <c r="L16" s="69"/>
      <c r="M16" s="69"/>
      <c r="N16" s="69"/>
      <c r="O16" s="70"/>
    </row>
    <row r="18" spans="2:15">
      <c r="B18" s="2" t="s">
        <v>70</v>
      </c>
      <c r="C18" s="127" t="s">
        <v>77</v>
      </c>
      <c r="D18" s="127"/>
      <c r="E18" s="127"/>
      <c r="F18" s="127"/>
      <c r="G18" s="127"/>
      <c r="H18" s="127"/>
      <c r="I18" s="126" t="s">
        <v>72</v>
      </c>
      <c r="J18" s="127"/>
      <c r="K18" s="127"/>
      <c r="L18" s="127"/>
      <c r="M18" s="127"/>
      <c r="N18" s="127"/>
      <c r="O18" s="139"/>
    </row>
    <row r="19" spans="2:15" ht="45" customHeight="1">
      <c r="B19" s="24"/>
      <c r="C19" s="68"/>
      <c r="D19" s="69"/>
      <c r="E19" s="69"/>
      <c r="F19" s="69"/>
      <c r="G19" s="69"/>
      <c r="H19" s="70"/>
      <c r="I19" s="68"/>
      <c r="J19" s="69"/>
      <c r="K19" s="69"/>
      <c r="L19" s="69"/>
      <c r="M19" s="69"/>
      <c r="N19" s="69"/>
      <c r="O19" s="70"/>
    </row>
    <row r="21" spans="2:15">
      <c r="B21" s="32" t="s">
        <v>70</v>
      </c>
      <c r="C21" s="83" t="s">
        <v>78</v>
      </c>
      <c r="D21" s="83"/>
      <c r="E21" s="83"/>
      <c r="F21" s="83"/>
      <c r="G21" s="83"/>
      <c r="H21" s="83"/>
      <c r="I21" s="84" t="s">
        <v>72</v>
      </c>
      <c r="J21" s="83"/>
      <c r="K21" s="83"/>
      <c r="L21" s="83"/>
      <c r="M21" s="83"/>
      <c r="N21" s="83"/>
      <c r="O21" s="85"/>
    </row>
    <row r="22" spans="2:15" ht="45" customHeight="1">
      <c r="B22" s="24"/>
      <c r="C22" s="68"/>
      <c r="D22" s="69"/>
      <c r="E22" s="69"/>
      <c r="F22" s="69"/>
      <c r="G22" s="69"/>
      <c r="H22" s="70"/>
      <c r="I22" s="68"/>
      <c r="J22" s="69"/>
      <c r="K22" s="69"/>
      <c r="L22" s="69"/>
      <c r="M22" s="69"/>
      <c r="N22" s="69"/>
      <c r="O22" s="70"/>
    </row>
    <row r="24" spans="2:15">
      <c r="B24" s="33" t="s">
        <v>70</v>
      </c>
      <c r="C24" s="100" t="s">
        <v>79</v>
      </c>
      <c r="D24" s="100"/>
      <c r="E24" s="100"/>
      <c r="F24" s="100"/>
      <c r="G24" s="100"/>
      <c r="H24" s="100"/>
      <c r="I24" s="101" t="s">
        <v>72</v>
      </c>
      <c r="J24" s="100"/>
      <c r="K24" s="100"/>
      <c r="L24" s="100"/>
      <c r="M24" s="100"/>
      <c r="N24" s="100"/>
      <c r="O24" s="102"/>
    </row>
    <row r="25" spans="2:15" ht="45" customHeight="1">
      <c r="B25" s="24"/>
      <c r="C25" s="68"/>
      <c r="D25" s="69"/>
      <c r="E25" s="69"/>
      <c r="F25" s="69"/>
      <c r="G25" s="69"/>
      <c r="H25" s="70"/>
      <c r="I25" s="68"/>
      <c r="J25" s="69"/>
      <c r="K25" s="69"/>
      <c r="L25" s="69"/>
      <c r="M25" s="69"/>
      <c r="N25" s="69"/>
      <c r="O25" s="70"/>
    </row>
    <row r="27" spans="2:15">
      <c r="B27" s="35" t="s">
        <v>70</v>
      </c>
      <c r="C27" s="74" t="s">
        <v>80</v>
      </c>
      <c r="D27" s="74"/>
      <c r="E27" s="74"/>
      <c r="F27" s="74"/>
      <c r="G27" s="74"/>
      <c r="H27" s="74"/>
      <c r="I27" s="75" t="s">
        <v>72</v>
      </c>
      <c r="J27" s="74"/>
      <c r="K27" s="74"/>
      <c r="L27" s="74"/>
      <c r="M27" s="74"/>
      <c r="N27" s="74"/>
      <c r="O27" s="76"/>
    </row>
    <row r="28" spans="2:15" ht="45" customHeight="1">
      <c r="B28" s="24"/>
      <c r="C28" s="68"/>
      <c r="D28" s="69"/>
      <c r="E28" s="69"/>
      <c r="F28" s="69"/>
      <c r="G28" s="69"/>
      <c r="H28" s="70"/>
      <c r="I28" s="68"/>
      <c r="J28" s="69"/>
      <c r="K28" s="69"/>
      <c r="L28" s="69"/>
      <c r="M28" s="69"/>
      <c r="N28" s="69"/>
      <c r="O28" s="70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2021-03-09T09:42:56Z</dcterms:modified>
  <cp:category/>
  <cp:contentStatus/>
</cp:coreProperties>
</file>