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9"/>
  <workbookPr autoCompressPictures="0"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1a6d\AC\Temp\"/>
    </mc:Choice>
  </mc:AlternateContent>
  <xr:revisionPtr revIDLastSave="233" documentId="13_ncr:1_{F86160B3-4624-6649-9F08-9B46FD1F776C}" xr6:coauthVersionLast="45" xr6:coauthVersionMax="45" xr10:uidLastSave="{B2B0D961-BCA9-4B4B-B873-45AB8EC4642B}"/>
  <bookViews>
    <workbookView xWindow="75" yWindow="480" windowWidth="25515" windowHeight="15540" tabRatio="983" firstSheet="1" activeTab="1" xr2:uid="{00000000-000D-0000-FFFF-FFFF00000000}"/>
  </bookViews>
  <sheets>
    <sheet name="Summary" sheetId="2" r:id="rId1"/>
    <sheet name="Risk Register" sheetId="1" r:id="rId2"/>
    <sheet name="OSC Format" sheetId="3" r:id="rId3"/>
  </sheets>
  <externalReferences>
    <externalReference r:id="rId4"/>
  </externalReferences>
  <definedNames>
    <definedName name="_xlnm.Print_Area" localSheetId="1">'Risk Register'!$A$5:$V$39</definedName>
  </definedNames>
  <calcPr calcId="191028" calcCompleted="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3" l="1"/>
  <c r="B11" i="3"/>
  <c r="C11" i="3"/>
  <c r="D11" i="3"/>
  <c r="E11" i="3"/>
  <c r="F11" i="3"/>
  <c r="G11" i="3"/>
  <c r="H11" i="3"/>
  <c r="I11" i="3"/>
  <c r="J11" i="3"/>
  <c r="K11" i="3"/>
  <c r="L11" i="3"/>
  <c r="M11" i="3"/>
  <c r="P11" i="3"/>
  <c r="A12" i="3"/>
  <c r="B12" i="3"/>
  <c r="C12" i="3"/>
  <c r="D12" i="3"/>
  <c r="E12" i="3"/>
  <c r="F12" i="3"/>
  <c r="G12" i="3"/>
  <c r="H12" i="3"/>
  <c r="I12" i="3"/>
  <c r="J12" i="3"/>
  <c r="K12" i="3"/>
  <c r="L12" i="3"/>
  <c r="M12" i="3"/>
  <c r="P12" i="3"/>
  <c r="A13" i="3"/>
  <c r="B13" i="3"/>
  <c r="C13" i="3"/>
  <c r="D13" i="3"/>
  <c r="E13" i="3"/>
  <c r="F13" i="3"/>
  <c r="G13" i="3"/>
  <c r="H13" i="3"/>
  <c r="I13" i="3"/>
  <c r="J13" i="3"/>
  <c r="K13" i="3"/>
  <c r="L13" i="3"/>
  <c r="M13" i="3"/>
  <c r="P13" i="3"/>
  <c r="A14" i="3"/>
  <c r="B14" i="3"/>
  <c r="C14" i="3"/>
  <c r="D14" i="3"/>
  <c r="E14" i="3"/>
  <c r="F14" i="3"/>
  <c r="G14" i="3"/>
  <c r="H14" i="3"/>
  <c r="I14" i="3"/>
  <c r="J14" i="3"/>
  <c r="K14" i="3"/>
  <c r="L14" i="3"/>
  <c r="M14" i="3"/>
  <c r="P14" i="3"/>
  <c r="A15" i="3"/>
  <c r="B15" i="3"/>
  <c r="C15" i="3"/>
  <c r="D15" i="3"/>
  <c r="E15" i="3"/>
  <c r="F15" i="3"/>
  <c r="G15" i="3"/>
  <c r="H15" i="3"/>
  <c r="I15" i="3"/>
  <c r="J15" i="3"/>
  <c r="K15" i="3"/>
  <c r="L15" i="3"/>
  <c r="M15" i="3"/>
  <c r="P15" i="3"/>
  <c r="A16" i="3"/>
  <c r="B16" i="3"/>
  <c r="C16" i="3"/>
  <c r="D16" i="3"/>
  <c r="E16" i="3"/>
  <c r="F16" i="3"/>
  <c r="G16" i="3"/>
  <c r="H16" i="3"/>
  <c r="I16" i="3"/>
  <c r="J16" i="3"/>
  <c r="K16" i="3"/>
  <c r="L16" i="3"/>
  <c r="M16" i="3"/>
  <c r="P16" i="3"/>
  <c r="A17" i="3"/>
  <c r="B17" i="3"/>
  <c r="C17" i="3"/>
  <c r="D17" i="3"/>
  <c r="E17" i="3"/>
  <c r="F17" i="3"/>
  <c r="G17" i="3"/>
  <c r="H17" i="3"/>
  <c r="I17" i="3"/>
  <c r="J17" i="3"/>
  <c r="K17" i="3"/>
  <c r="L17" i="3"/>
  <c r="M17" i="3"/>
  <c r="P17" i="3"/>
  <c r="A18" i="3"/>
  <c r="B18" i="3"/>
  <c r="C18" i="3"/>
  <c r="D18" i="3"/>
  <c r="E18" i="3"/>
  <c r="F18" i="3"/>
  <c r="G18" i="3"/>
  <c r="H18" i="3"/>
  <c r="I18" i="3"/>
  <c r="J18" i="3"/>
  <c r="K18" i="3"/>
  <c r="L18" i="3"/>
  <c r="M18" i="3"/>
  <c r="P18" i="3"/>
  <c r="A19" i="3"/>
  <c r="B19" i="3"/>
  <c r="C19" i="3"/>
  <c r="D19" i="3"/>
  <c r="E19" i="3"/>
  <c r="F19" i="3"/>
  <c r="G19" i="3"/>
  <c r="H19" i="3"/>
  <c r="I19" i="3"/>
  <c r="J19" i="3"/>
  <c r="K19" i="3"/>
  <c r="L19" i="3"/>
  <c r="M19" i="3"/>
  <c r="P19" i="3"/>
  <c r="A20" i="3"/>
  <c r="B20" i="3"/>
  <c r="C20" i="3"/>
  <c r="D20" i="3"/>
  <c r="E20" i="3"/>
  <c r="F20" i="3"/>
  <c r="G20" i="3"/>
  <c r="H20" i="3"/>
  <c r="I20" i="3"/>
  <c r="J20" i="3"/>
  <c r="K20" i="3"/>
  <c r="L20" i="3"/>
  <c r="M20" i="3"/>
  <c r="P20" i="3"/>
  <c r="A21" i="3"/>
  <c r="B21" i="3"/>
  <c r="C21" i="3"/>
  <c r="D21" i="3"/>
  <c r="E21" i="3"/>
  <c r="F21" i="3"/>
  <c r="G21" i="3"/>
  <c r="H21" i="3"/>
  <c r="I21" i="3"/>
  <c r="J21" i="3"/>
  <c r="K21" i="3"/>
  <c r="L21" i="3"/>
  <c r="M21" i="3"/>
  <c r="P21" i="3"/>
  <c r="A22" i="3"/>
  <c r="B22" i="3"/>
  <c r="C22" i="3"/>
  <c r="D22" i="3"/>
  <c r="E22" i="3"/>
  <c r="F22" i="3"/>
  <c r="G22" i="3"/>
  <c r="H22" i="3"/>
  <c r="I22" i="3"/>
  <c r="J22" i="3"/>
  <c r="K22" i="3"/>
  <c r="L22" i="3"/>
  <c r="M22" i="3"/>
  <c r="P22" i="3"/>
  <c r="A23" i="3"/>
  <c r="B23" i="3"/>
  <c r="C23" i="3"/>
  <c r="D23" i="3"/>
  <c r="E23" i="3"/>
  <c r="F23" i="3"/>
  <c r="G23" i="3"/>
  <c r="H23" i="3"/>
  <c r="I23" i="3"/>
  <c r="J23" i="3"/>
  <c r="K23" i="3"/>
  <c r="L23" i="3"/>
  <c r="M23" i="3"/>
  <c r="P23" i="3"/>
  <c r="A24" i="3"/>
  <c r="B24" i="3"/>
  <c r="C24" i="3"/>
  <c r="D24" i="3"/>
  <c r="E24" i="3"/>
  <c r="F24" i="3"/>
  <c r="G24" i="3"/>
  <c r="H24" i="3"/>
  <c r="I24" i="3"/>
  <c r="J24" i="3"/>
  <c r="K24" i="3"/>
  <c r="L24" i="3"/>
  <c r="M24" i="3"/>
  <c r="P24" i="3"/>
  <c r="A25" i="3"/>
  <c r="B25" i="3"/>
  <c r="C25" i="3"/>
  <c r="D25" i="3"/>
  <c r="E25" i="3"/>
  <c r="F25" i="3"/>
  <c r="G25" i="3"/>
  <c r="H25" i="3"/>
  <c r="I25" i="3"/>
  <c r="J25" i="3"/>
  <c r="K25" i="3"/>
  <c r="L25" i="3"/>
  <c r="M25" i="3"/>
  <c r="P25" i="3"/>
  <c r="A26" i="3"/>
  <c r="B26" i="3"/>
  <c r="C26" i="3"/>
  <c r="D26" i="3"/>
  <c r="E26" i="3"/>
  <c r="F26" i="3"/>
  <c r="G26" i="3"/>
  <c r="H26" i="3"/>
  <c r="I26" i="3"/>
  <c r="J26" i="3"/>
  <c r="K26" i="3"/>
  <c r="L26" i="3"/>
  <c r="M26" i="3"/>
  <c r="P26" i="3"/>
  <c r="A27" i="3"/>
  <c r="B27" i="3"/>
  <c r="C27" i="3"/>
  <c r="D27" i="3"/>
  <c r="E27" i="3"/>
  <c r="F27" i="3"/>
  <c r="G27" i="3"/>
  <c r="H27" i="3"/>
  <c r="I27" i="3"/>
  <c r="J27" i="3"/>
  <c r="K27" i="3"/>
  <c r="L27" i="3"/>
  <c r="M27" i="3"/>
  <c r="P27" i="3"/>
  <c r="A28" i="3"/>
  <c r="B28" i="3"/>
  <c r="C28" i="3"/>
  <c r="D28" i="3"/>
  <c r="E28" i="3"/>
  <c r="F28" i="3"/>
  <c r="G28" i="3"/>
  <c r="H28" i="3"/>
  <c r="I28" i="3"/>
  <c r="J28" i="3"/>
  <c r="K28" i="3"/>
  <c r="L28" i="3"/>
  <c r="M28" i="3"/>
  <c r="P28" i="3"/>
  <c r="A29" i="3"/>
  <c r="B29" i="3"/>
  <c r="C29" i="3"/>
  <c r="D29" i="3"/>
  <c r="E29" i="3"/>
  <c r="F29" i="3"/>
  <c r="G29" i="3"/>
  <c r="H29" i="3"/>
  <c r="I29" i="3"/>
  <c r="J29" i="3"/>
  <c r="K29" i="3"/>
  <c r="L29" i="3"/>
  <c r="M29" i="3"/>
  <c r="P29" i="3"/>
  <c r="A30" i="3"/>
  <c r="B30" i="3"/>
  <c r="C30" i="3"/>
  <c r="D30" i="3"/>
  <c r="E30" i="3"/>
  <c r="F30" i="3"/>
  <c r="G30" i="3"/>
  <c r="H30" i="3"/>
  <c r="I30" i="3"/>
  <c r="J30" i="3"/>
  <c r="K30" i="3"/>
  <c r="L30" i="3"/>
  <c r="M30" i="3"/>
  <c r="P30" i="3"/>
  <c r="A31" i="3"/>
  <c r="B31" i="3"/>
  <c r="C31" i="3"/>
  <c r="D31" i="3"/>
  <c r="E31" i="3"/>
  <c r="F31" i="3"/>
  <c r="G31" i="3"/>
  <c r="H31" i="3"/>
  <c r="I31" i="3"/>
  <c r="J31" i="3"/>
  <c r="K31" i="3"/>
  <c r="L31" i="3"/>
  <c r="M31" i="3"/>
  <c r="P31" i="3"/>
  <c r="A32" i="3"/>
  <c r="B32" i="3"/>
  <c r="C32" i="3"/>
  <c r="D32" i="3"/>
  <c r="E32" i="3"/>
  <c r="F32" i="3"/>
  <c r="G32" i="3"/>
  <c r="H32" i="3"/>
  <c r="I32" i="3"/>
  <c r="J32" i="3"/>
  <c r="K32" i="3"/>
  <c r="L32" i="3"/>
  <c r="M32" i="3"/>
  <c r="P32" i="3"/>
  <c r="A33" i="3"/>
  <c r="B33" i="3"/>
  <c r="C33" i="3"/>
  <c r="D33" i="3"/>
  <c r="E33" i="3"/>
  <c r="F33" i="3"/>
  <c r="G33" i="3"/>
  <c r="H33" i="3"/>
  <c r="I33" i="3"/>
  <c r="J33" i="3"/>
  <c r="K33" i="3"/>
  <c r="L33" i="3"/>
  <c r="M33" i="3"/>
  <c r="P33" i="3"/>
  <c r="A34" i="3"/>
  <c r="B34" i="3"/>
  <c r="C34" i="3"/>
  <c r="D34" i="3"/>
  <c r="E34" i="3"/>
  <c r="F34" i="3"/>
  <c r="G34" i="3"/>
  <c r="H34" i="3"/>
  <c r="I34" i="3"/>
  <c r="J34" i="3"/>
  <c r="K34" i="3"/>
  <c r="L34" i="3"/>
  <c r="M34" i="3"/>
  <c r="P34" i="3"/>
  <c r="A35" i="3"/>
  <c r="B35" i="3"/>
  <c r="C35" i="3"/>
  <c r="D35" i="3"/>
  <c r="E35" i="3"/>
  <c r="F35" i="3"/>
  <c r="G35" i="3"/>
  <c r="H35" i="3"/>
  <c r="I35" i="3"/>
  <c r="J35" i="3"/>
  <c r="K35" i="3"/>
  <c r="L35" i="3"/>
  <c r="M35" i="3"/>
  <c r="P35" i="3"/>
  <c r="A36" i="3"/>
  <c r="B36" i="3"/>
  <c r="C36" i="3"/>
  <c r="D36" i="3"/>
  <c r="E36" i="3"/>
  <c r="F36" i="3"/>
  <c r="G36" i="3"/>
  <c r="H36" i="3"/>
  <c r="I36" i="3"/>
  <c r="J36" i="3"/>
  <c r="K36" i="3"/>
  <c r="L36" i="3"/>
  <c r="M36" i="3"/>
  <c r="P36" i="3"/>
  <c r="A37" i="3"/>
  <c r="B37" i="3"/>
  <c r="C37" i="3"/>
  <c r="D37" i="3"/>
  <c r="E37" i="3"/>
  <c r="F37" i="3"/>
  <c r="G37" i="3"/>
  <c r="H37" i="3"/>
  <c r="I37" i="3"/>
  <c r="J37" i="3"/>
  <c r="K37" i="3"/>
  <c r="L37" i="3"/>
  <c r="M37" i="3"/>
  <c r="P37" i="3"/>
  <c r="A38" i="3"/>
  <c r="B38" i="3"/>
  <c r="C38" i="3"/>
  <c r="D38" i="3"/>
  <c r="E38" i="3"/>
  <c r="F38" i="3"/>
  <c r="G38" i="3"/>
  <c r="H38" i="3"/>
  <c r="I38" i="3"/>
  <c r="J38" i="3"/>
  <c r="K38" i="3"/>
  <c r="L38" i="3"/>
  <c r="M38" i="3"/>
  <c r="P38" i="3"/>
  <c r="A39" i="3"/>
  <c r="B39" i="3"/>
  <c r="C39" i="3"/>
  <c r="D39" i="3"/>
  <c r="E39" i="3"/>
  <c r="F39" i="3"/>
  <c r="G39" i="3"/>
  <c r="H39" i="3"/>
  <c r="I39" i="3"/>
  <c r="J39" i="3"/>
  <c r="K39" i="3"/>
  <c r="L39" i="3"/>
  <c r="M39" i="3"/>
  <c r="P39" i="3"/>
  <c r="A40" i="3"/>
  <c r="B40" i="3"/>
  <c r="C40" i="3"/>
  <c r="D40" i="3"/>
  <c r="E40" i="3"/>
  <c r="F40" i="3"/>
  <c r="G40" i="3"/>
  <c r="H40" i="3"/>
  <c r="I40" i="3"/>
  <c r="J40" i="3"/>
  <c r="K40" i="3"/>
  <c r="L40" i="3"/>
  <c r="M40" i="3"/>
  <c r="P40" i="3"/>
  <c r="P9" i="3"/>
  <c r="P10" i="3"/>
  <c r="A10" i="3"/>
  <c r="B10" i="3"/>
  <c r="C10" i="3"/>
  <c r="D10" i="3"/>
  <c r="E10" i="3"/>
  <c r="F10" i="3"/>
  <c r="G10" i="3"/>
  <c r="H10" i="3"/>
  <c r="I10" i="3"/>
  <c r="J10" i="3"/>
  <c r="K10" i="3"/>
  <c r="L10" i="3"/>
  <c r="M10" i="3"/>
  <c r="O2" i="3"/>
  <c r="O1" i="3"/>
  <c r="K9" i="3"/>
  <c r="J9" i="3"/>
  <c r="I9" i="3"/>
  <c r="H9" i="3"/>
  <c r="F9" i="3"/>
  <c r="E9" i="3"/>
  <c r="D9" i="3"/>
  <c r="C9" i="3"/>
  <c r="B9" i="3"/>
  <c r="A9" i="3"/>
  <c r="L9" i="3"/>
  <c r="G9" i="3"/>
  <c r="M9" i="3" s="1"/>
  <c r="B35" i="2" l="1"/>
  <c r="C35" i="2"/>
  <c r="D35" i="2"/>
  <c r="E35" i="2"/>
  <c r="F35" i="2"/>
  <c r="I39" i="1"/>
  <c r="G35" i="2"/>
  <c r="H35" i="2"/>
  <c r="I35" i="2"/>
  <c r="N39" i="1"/>
  <c r="J35" i="2"/>
  <c r="B5" i="2"/>
  <c r="C5" i="2"/>
  <c r="D5" i="2"/>
  <c r="E5" i="2"/>
  <c r="F5" i="2"/>
  <c r="I9" i="1"/>
  <c r="G5" i="2"/>
  <c r="H5" i="2"/>
  <c r="I5" i="2"/>
  <c r="N9" i="1"/>
  <c r="J5" i="2"/>
  <c r="B6" i="2"/>
  <c r="C6" i="2"/>
  <c r="D6" i="2"/>
  <c r="E6" i="2"/>
  <c r="F6" i="2"/>
  <c r="I10" i="1"/>
  <c r="G6" i="2"/>
  <c r="H6" i="2"/>
  <c r="I6" i="2"/>
  <c r="N10" i="1"/>
  <c r="J6" i="2"/>
  <c r="B7" i="2"/>
  <c r="C7" i="2"/>
  <c r="D7" i="2"/>
  <c r="E7" i="2"/>
  <c r="F7" i="2"/>
  <c r="I11" i="1"/>
  <c r="G7" i="2"/>
  <c r="H7" i="2"/>
  <c r="I7" i="2"/>
  <c r="N11" i="1"/>
  <c r="J7" i="2"/>
  <c r="B8" i="2"/>
  <c r="C8" i="2"/>
  <c r="D8" i="2"/>
  <c r="E8" i="2"/>
  <c r="F8" i="2"/>
  <c r="I12" i="1"/>
  <c r="G8" i="2"/>
  <c r="H8" i="2"/>
  <c r="I8" i="2"/>
  <c r="N12" i="1"/>
  <c r="J8" i="2"/>
  <c r="B9" i="2"/>
  <c r="C9" i="2"/>
  <c r="D9" i="2"/>
  <c r="E9" i="2"/>
  <c r="F9" i="2"/>
  <c r="I13" i="1"/>
  <c r="G9" i="2"/>
  <c r="H9" i="2"/>
  <c r="I9" i="2"/>
  <c r="N13" i="1"/>
  <c r="J9" i="2"/>
  <c r="B10" i="2"/>
  <c r="C10" i="2"/>
  <c r="D10" i="2"/>
  <c r="E10" i="2"/>
  <c r="F10" i="2"/>
  <c r="I14" i="1"/>
  <c r="G10" i="2"/>
  <c r="H10" i="2"/>
  <c r="I10" i="2"/>
  <c r="N14" i="1"/>
  <c r="J10" i="2"/>
  <c r="B11" i="2"/>
  <c r="C11" i="2"/>
  <c r="D11" i="2"/>
  <c r="E11" i="2"/>
  <c r="F11" i="2"/>
  <c r="I15" i="1"/>
  <c r="G11" i="2"/>
  <c r="H11" i="2"/>
  <c r="I11" i="2"/>
  <c r="N15" i="1"/>
  <c r="J11" i="2"/>
  <c r="B12" i="2"/>
  <c r="C12" i="2"/>
  <c r="D12" i="2"/>
  <c r="E12" i="2"/>
  <c r="F12" i="2"/>
  <c r="I16" i="1"/>
  <c r="G12" i="2"/>
  <c r="H12" i="2"/>
  <c r="I12" i="2"/>
  <c r="N16" i="1"/>
  <c r="J12" i="2"/>
  <c r="B13" i="2"/>
  <c r="C13" i="2"/>
  <c r="D13" i="2"/>
  <c r="E13" i="2"/>
  <c r="F13" i="2"/>
  <c r="I17" i="1"/>
  <c r="G13" i="2"/>
  <c r="H13" i="2"/>
  <c r="I13" i="2"/>
  <c r="N17" i="1"/>
  <c r="J13" i="2"/>
  <c r="B14" i="2"/>
  <c r="C14" i="2"/>
  <c r="D14" i="2"/>
  <c r="E14" i="2"/>
  <c r="F14" i="2"/>
  <c r="I18" i="1"/>
  <c r="G14" i="2"/>
  <c r="H14" i="2"/>
  <c r="I14" i="2"/>
  <c r="N18" i="1"/>
  <c r="J14" i="2"/>
  <c r="B15" i="2"/>
  <c r="C15" i="2"/>
  <c r="D15" i="2"/>
  <c r="E15" i="2"/>
  <c r="F15" i="2"/>
  <c r="I19" i="1"/>
  <c r="G15" i="2"/>
  <c r="H15" i="2"/>
  <c r="I15" i="2"/>
  <c r="N19" i="1"/>
  <c r="J15" i="2"/>
  <c r="B16" i="2"/>
  <c r="C16" i="2"/>
  <c r="D16" i="2"/>
  <c r="E16" i="2"/>
  <c r="F16" i="2"/>
  <c r="I20" i="1"/>
  <c r="G16" i="2"/>
  <c r="H16" i="2"/>
  <c r="I16" i="2"/>
  <c r="N20" i="1"/>
  <c r="J16" i="2"/>
  <c r="B17" i="2"/>
  <c r="C17" i="2"/>
  <c r="D17" i="2"/>
  <c r="E17" i="2"/>
  <c r="F17" i="2"/>
  <c r="I21" i="1"/>
  <c r="G17" i="2"/>
  <c r="H17" i="2"/>
  <c r="I17" i="2"/>
  <c r="N21" i="1"/>
  <c r="J17" i="2"/>
  <c r="B18" i="2"/>
  <c r="C18" i="2"/>
  <c r="D18" i="2"/>
  <c r="E18" i="2"/>
  <c r="F18" i="2"/>
  <c r="I22" i="1"/>
  <c r="G18" i="2"/>
  <c r="H18" i="2"/>
  <c r="I18" i="2"/>
  <c r="N22" i="1"/>
  <c r="J18" i="2"/>
  <c r="B19" i="2"/>
  <c r="C19" i="2"/>
  <c r="D19" i="2"/>
  <c r="E19" i="2"/>
  <c r="F19" i="2"/>
  <c r="I23" i="1"/>
  <c r="G19" i="2"/>
  <c r="H19" i="2"/>
  <c r="I19" i="2"/>
  <c r="N23" i="1"/>
  <c r="J19" i="2"/>
  <c r="B20" i="2"/>
  <c r="C20" i="2"/>
  <c r="D20" i="2"/>
  <c r="E20" i="2"/>
  <c r="F20" i="2"/>
  <c r="I24" i="1"/>
  <c r="G20" i="2"/>
  <c r="H20" i="2"/>
  <c r="I20" i="2"/>
  <c r="N24" i="1"/>
  <c r="J20" i="2"/>
  <c r="B21" i="2"/>
  <c r="C21" i="2"/>
  <c r="D21" i="2"/>
  <c r="E21" i="2"/>
  <c r="F21" i="2"/>
  <c r="I25" i="1"/>
  <c r="G21" i="2"/>
  <c r="H21" i="2"/>
  <c r="I21" i="2"/>
  <c r="N25" i="1"/>
  <c r="J21" i="2"/>
  <c r="B22" i="2"/>
  <c r="C22" i="2"/>
  <c r="D22" i="2"/>
  <c r="E22" i="2"/>
  <c r="F22" i="2"/>
  <c r="I26" i="1"/>
  <c r="G22" i="2"/>
  <c r="H22" i="2"/>
  <c r="I22" i="2"/>
  <c r="N26" i="1"/>
  <c r="J22" i="2"/>
  <c r="B23" i="2"/>
  <c r="C23" i="2"/>
  <c r="D23" i="2"/>
  <c r="E23" i="2"/>
  <c r="F23" i="2"/>
  <c r="I27" i="1"/>
  <c r="G23" i="2"/>
  <c r="H23" i="2"/>
  <c r="I23" i="2"/>
  <c r="N27" i="1"/>
  <c r="J23" i="2"/>
  <c r="B24" i="2"/>
  <c r="C24" i="2"/>
  <c r="D24" i="2"/>
  <c r="E24" i="2"/>
  <c r="F24" i="2"/>
  <c r="I28" i="1"/>
  <c r="G24" i="2"/>
  <c r="H24" i="2"/>
  <c r="I24" i="2"/>
  <c r="N28" i="1"/>
  <c r="J24" i="2"/>
  <c r="B25" i="2"/>
  <c r="C25" i="2"/>
  <c r="D25" i="2"/>
  <c r="E25" i="2"/>
  <c r="F25" i="2"/>
  <c r="I29" i="1"/>
  <c r="G25" i="2"/>
  <c r="H25" i="2"/>
  <c r="I25" i="2"/>
  <c r="N29" i="1"/>
  <c r="J25" i="2"/>
  <c r="B26" i="2"/>
  <c r="C26" i="2"/>
  <c r="D26" i="2"/>
  <c r="E26" i="2"/>
  <c r="F26" i="2"/>
  <c r="I30" i="1"/>
  <c r="G26" i="2"/>
  <c r="H26" i="2"/>
  <c r="I26" i="2"/>
  <c r="N30" i="1"/>
  <c r="J26" i="2"/>
  <c r="B27" i="2"/>
  <c r="C27" i="2"/>
  <c r="D27" i="2"/>
  <c r="E27" i="2"/>
  <c r="F27" i="2"/>
  <c r="I31" i="1"/>
  <c r="G27" i="2"/>
  <c r="H27" i="2"/>
  <c r="I27" i="2"/>
  <c r="N31" i="1"/>
  <c r="J27" i="2"/>
  <c r="B28" i="2"/>
  <c r="C28" i="2"/>
  <c r="D28" i="2"/>
  <c r="E28" i="2"/>
  <c r="F28" i="2"/>
  <c r="I32" i="1"/>
  <c r="G28" i="2"/>
  <c r="H28" i="2"/>
  <c r="I28" i="2"/>
  <c r="N32" i="1"/>
  <c r="J28" i="2"/>
  <c r="B29" i="2"/>
  <c r="C29" i="2"/>
  <c r="D29" i="2"/>
  <c r="E29" i="2"/>
  <c r="F29" i="2"/>
  <c r="I33" i="1"/>
  <c r="G29" i="2"/>
  <c r="H29" i="2"/>
  <c r="I29" i="2"/>
  <c r="N33" i="1"/>
  <c r="J29" i="2"/>
  <c r="B30" i="2"/>
  <c r="C30" i="2"/>
  <c r="D30" i="2"/>
  <c r="E30" i="2"/>
  <c r="F30" i="2"/>
  <c r="I34" i="1"/>
  <c r="G30" i="2"/>
  <c r="H30" i="2"/>
  <c r="I30" i="2"/>
  <c r="N34" i="1"/>
  <c r="J30" i="2"/>
  <c r="B31" i="2"/>
  <c r="C31" i="2"/>
  <c r="D31" i="2"/>
  <c r="E31" i="2"/>
  <c r="F31" i="2"/>
  <c r="I35" i="1"/>
  <c r="G31" i="2"/>
  <c r="H31" i="2"/>
  <c r="I31" i="2"/>
  <c r="N35" i="1"/>
  <c r="J31" i="2"/>
  <c r="B32" i="2"/>
  <c r="C32" i="2"/>
  <c r="D32" i="2"/>
  <c r="E32" i="2"/>
  <c r="F32" i="2"/>
  <c r="I36" i="1"/>
  <c r="G32" i="2"/>
  <c r="H32" i="2"/>
  <c r="I32" i="2"/>
  <c r="N36" i="1"/>
  <c r="J32" i="2"/>
  <c r="B33" i="2"/>
  <c r="C33" i="2"/>
  <c r="D33" i="2"/>
  <c r="E33" i="2"/>
  <c r="F33" i="2"/>
  <c r="I37" i="1"/>
  <c r="G33" i="2"/>
  <c r="H33" i="2"/>
  <c r="I33" i="2"/>
  <c r="N37" i="1"/>
  <c r="J33" i="2"/>
  <c r="B34" i="2"/>
  <c r="C34" i="2"/>
  <c r="D34" i="2"/>
  <c r="E34" i="2"/>
  <c r="F34" i="2"/>
  <c r="I38" i="1"/>
  <c r="G34" i="2"/>
  <c r="H34" i="2"/>
  <c r="I34" i="2"/>
  <c r="N38" i="1"/>
  <c r="J34" i="2"/>
  <c r="O5" i="1"/>
  <c r="O4" i="3" s="1"/>
  <c r="C4" i="2"/>
  <c r="N8" i="1"/>
  <c r="J4" i="2"/>
  <c r="I4" i="2"/>
  <c r="H4" i="2"/>
  <c r="I8" i="1"/>
  <c r="G4" i="2"/>
  <c r="F4" i="2"/>
  <c r="E4" i="2"/>
  <c r="D4" i="2"/>
  <c r="B4" i="2"/>
</calcChain>
</file>

<file path=xl/sharedStrings.xml><?xml version="1.0" encoding="utf-8"?>
<sst xmlns="http://schemas.openxmlformats.org/spreadsheetml/2006/main" count="407" uniqueCount="237">
  <si>
    <t>Ref.</t>
  </si>
  <si>
    <t>Risk Description</t>
  </si>
  <si>
    <t>Owner</t>
  </si>
  <si>
    <t>Inherent Risk</t>
  </si>
  <si>
    <t>Residual Risk</t>
  </si>
  <si>
    <t>Likelihood</t>
  </si>
  <si>
    <t>Impact</t>
  </si>
  <si>
    <t>Total</t>
  </si>
  <si>
    <t xml:space="preserve"> </t>
  </si>
  <si>
    <t>Total risk is product of Likelihood and Impact</t>
  </si>
  <si>
    <t xml:space="preserve">Project Title:    </t>
  </si>
  <si>
    <t>GridPP6</t>
  </si>
  <si>
    <t>25 - 50</t>
  </si>
  <si>
    <t>medium</t>
  </si>
  <si>
    <t xml:space="preserve">Project Manager:   </t>
  </si>
  <si>
    <t>Gareth Roy</t>
  </si>
  <si>
    <t>0 - 25</t>
  </si>
  <si>
    <t>low</t>
  </si>
  <si>
    <t>50 - 100</t>
  </si>
  <si>
    <t>high</t>
  </si>
  <si>
    <t>T1</t>
  </si>
  <si>
    <t>T2</t>
  </si>
  <si>
    <t>Project</t>
  </si>
  <si>
    <t>Operational</t>
  </si>
  <si>
    <t>Reputational</t>
  </si>
  <si>
    <t>Financial</t>
  </si>
  <si>
    <t>Ref.</t>
    <phoneticPr fontId="0" type="noConversion"/>
  </si>
  <si>
    <t>Short Name</t>
  </si>
  <si>
    <t>Work-package</t>
    <phoneticPr fontId="0" type="noConversion"/>
  </si>
  <si>
    <t>Potential impact on project</t>
  </si>
  <si>
    <t>Existing Controls</t>
  </si>
  <si>
    <t>Current and proposed mitigation</t>
  </si>
  <si>
    <t>Action Required</t>
  </si>
  <si>
    <t>Change since last review</t>
  </si>
  <si>
    <t xml:space="preserve">CASTOR storage system may suffer from degraded availability or inadequate performance </t>
  </si>
  <si>
    <t>Castor Storage System Problems</t>
  </si>
  <si>
    <t xml:space="preserve">Experiments would be unable to keep up with data rate from CERN or other sites. Service may be unable to handle planned level of reprocessing or analysis. </t>
  </si>
  <si>
    <t>AD</t>
  </si>
  <si>
    <t>Reliability good but some indication of performance related problems at high transaction rates. Extensive testing of infrastructure. Close liaison with CERN. Pro-active monitoring. Change control system. Limit number of major upgrades. Close liaison with experiments. Resilient architecture. CASTOR storage system shrinking.</t>
  </si>
  <si>
    <t>Continue to extend testing. Pro-active approach to advanced testing of new use cases. Increase priority of development of alternative solution. Impact will decline as CEPH project progresses.</t>
  </si>
  <si>
    <t>Residual likelihood reduced as less resource is now behind CASTOR with the full production use of STFC ECHO and the new Tape Robot Procurement.</t>
  </si>
  <si>
    <t>x</t>
  </si>
  <si>
    <t>Replacement Tier-1 Tape service to replace CASTOR may not be in place before CASTOR support ends.</t>
  </si>
  <si>
    <t>Tier-1 Tape service replacemet</t>
  </si>
  <si>
    <t>1. CASTOR support from CERN will end with it's refocus on EOS as a storage solution. This will mean and end to software updates for the CASTOR Tape service. 
2. At present no alternative has been identified so project runs a risk of hitting a software/security issue which will not be patched when support ends 
3. Lack of development effort in GridPP6 may slow implementation of Tier-1 service</t>
  </si>
  <si>
    <t>Software development expertise held within Tier-1 that can be used to continue  CASTOR support, ongoing effort in developing and deploying a new Tier-1 Tape service.</t>
  </si>
  <si>
    <t>Identify and develop a new Tier-1 tape service.</t>
  </si>
  <si>
    <t>Residual likelihood reduced as new HW procured and production work has begun.</t>
  </si>
  <si>
    <t>Outage of the UK T1 for 1 week or more (cooling failure, network failure etc)</t>
    <phoneticPr fontId="0" type="noConversion"/>
  </si>
  <si>
    <t>Outage of UK T1</t>
  </si>
  <si>
    <t>1,2</t>
  </si>
  <si>
    <t>Tier-1 would not be able to operate and would be unable to meet MoU commitments. Knock on effect on UK Tier-2s.</t>
  </si>
  <si>
    <t>Well tested disaster management system will initiate prompt remedial action. Staff prepared to work overtime. Resilient network connectivity and cooling system. UPS. Environment monitoring and callout system.</t>
  </si>
  <si>
    <t>Some resilience is available in the International Tier-1 structure. Tier-2s could work with other Tier-1s if required. Some fall back services are provided by the Tier-2s.</t>
  </si>
  <si>
    <t>Residual likelihood increased due to COVID restrictions and observed power outage at the Tier-1 facility.</t>
  </si>
  <si>
    <t>Failure of T1 to meet WLCG MoU service level commitments for availability/responsivness</t>
  </si>
  <si>
    <t>Failure of T1 to meet SLA or MoU</t>
  </si>
  <si>
    <t>1,3</t>
  </si>
  <si>
    <t>Due to falling staff levels at the Tier-1 it becomes increasingly difficult to respond in a timely manner. In the event of a major failure (rather than a slight technical failure) experiments would be unable to carry out their full program of work at the Tier-1. We may suffer reputational damage.</t>
  </si>
  <si>
    <t xml:space="preserve">Production team and callout system. Disaster management system. Resilient, segmented infrastructure. Performance metrics. Change control system. Well established hardware procurement system with reserve capacity to handle short term procurement delays. </t>
  </si>
  <si>
    <t xml:space="preserve">Much of the work of the team is directed towards ensuring MoU commitments are met. Production team will continue to enhance the services ability to respond rapidly and effectively to problems. Increase further the emphasis on change management and testing.  Improve ability to carry out transparent interventions, by architecture, virtualisation and instancing improvements. </t>
  </si>
  <si>
    <t>No change - noted tha the current SLA with WLCG is reduced due to non-running LHC but this is balanced by increased difficulty due to COVID.</t>
  </si>
  <si>
    <t>Significant loss of custodial data at the T1</t>
    <phoneticPr fontId="0" type="noConversion"/>
  </si>
  <si>
    <t>Significant loss of custodial data at the T1</t>
  </si>
  <si>
    <t>Reputational damage. Although copies are usually held elsewhere in the world copying back to RAL may be operationally problematic or even in extreme cases impossible.</t>
  </si>
  <si>
    <t xml:space="preserve">Metadata catalogue backups and live off site copy. Checksums. Media recovery procedures. </t>
  </si>
  <si>
    <t xml:space="preserve">Extensive disaster recovery testing. Routine data dipsticking/validation. Regular media repacking. </t>
  </si>
  <si>
    <t>No change.</t>
  </si>
  <si>
    <t>Substantial loss of or damage to hardware at the T1 (Fire, flood, theft, flooring failure, cooling failure …) hardware damage exceeding £2m</t>
  </si>
  <si>
    <t>Loss or damage to hardware at T1 &gt;£2M</t>
  </si>
  <si>
    <t>Could not meet MoU commitments. Corrective action would be impossible within existing funding and when funded may take many months to carry out.</t>
  </si>
  <si>
    <t>Building access control system and physical protection. Environment monitoring, automated shutdown and callout system. Fire alarm and fire suppression system. Cooling system resilience. Disaster management system.</t>
    <phoneticPr fontId="0" type="noConversion"/>
  </si>
  <si>
    <t>Ensure close liaison with site services to pre-empt weaknesses when they are identified in the infrastructure.</t>
  </si>
  <si>
    <t>Significant disaster at the Tier-1, leading to prolonged outage (fire, flood, JANET unavailable for long period, etc.)</t>
    <phoneticPr fontId="0" type="noConversion"/>
  </si>
  <si>
    <t>Disaster at T1 leads to prolonged outage</t>
  </si>
  <si>
    <t>Very long term outage of the Tier-1: UK unable to meet its commitments to wLCG over substantial period</t>
    <phoneticPr fontId="0" type="noConversion"/>
  </si>
  <si>
    <t>Environment monitoring and callout system to stop problems becoming critical. Other wLCG Tier-1s take over services.</t>
    <phoneticPr fontId="0" type="noConversion"/>
  </si>
  <si>
    <t>Resilient site network paths and infrastructure. Attempt to associate UK Tier-2s with other Tier-1s now a possibility owing to improved network infrastructure.</t>
  </si>
  <si>
    <t>Residual Impact increased due to difficulties in accessing site due to COVID in case of issues.</t>
  </si>
  <si>
    <t>Failure to retain or recruit key technical staff at RAL</t>
  </si>
  <si>
    <t>Recruitment and retention problems at RAL</t>
  </si>
  <si>
    <t>Inability to meet GridPP deliverables, milestones and metrics because of lack of staff</t>
  </si>
  <si>
    <t>DK</t>
    <phoneticPr fontId="0" type="noConversion"/>
  </si>
  <si>
    <t>Ensure that STFC management are aware of problems when/if they occur</t>
  </si>
  <si>
    <t>Well documented processes &amp; procedures for key systems are used to share essential knowledge.  This allows technical staff to have the minimum knowledge required to ensure critical systems stay online and at a minimum level of operation, in the case of a loss of expertise.  Staff given appropriate ownership of key systems, recognition within STFC and opportunities to share key personal successes within the GridPP community (at collaboration and other meetings). Use of apprenticeships and internship where appropriate to help fill the recruitment pipeline.</t>
  </si>
  <si>
    <t>No change - noted that staff less likely to move due to COVID, but this was balanced by increased financial austerity post-COVID.</t>
  </si>
  <si>
    <t>Failure to procur, deploy or operate hardware at GridPP sites</t>
  </si>
  <si>
    <t>Failure to procur, deploy or operate hardware</t>
  </si>
  <si>
    <t>Problems with procurement such as late delivery or other supplier related issues. 
Large batches of h/w could fail acceptance testing or develop faults during production use. Significant reduction in capacity could adversly affect GridPP's abilitiy to meet the WLCG MoU commitments.</t>
  </si>
  <si>
    <t>AD,GR</t>
  </si>
  <si>
    <t>1. Monitoring of available disk space/cpu utilisation. 
2. Procurements take account of experiment requests. 
3.Track hardware failures and observe  trends.
4. Documented clear recovery procedures. 
5. Throughly test new hardware prior to deployment. 
6. Changes in site procurement policy 
7. PMB oversight of procurement at GridPP sites.</t>
  </si>
  <si>
    <t>If jobs do not require site specific data then redirect them to other sites. If data is required then replicate it elsewhere and run jobs. Run a fast procurement to increase capacity - if not a short term effect.
Close liason with instituional procurements teams.</t>
  </si>
  <si>
    <t>No change - more experience in running and delivering faster procurements (in light of additional capital spends) balanced by difficulties in delivery and installtion due to COVID.</t>
  </si>
  <si>
    <t>Insufficient Network bandwidth delivered</t>
  </si>
  <si>
    <t>Insufficient Network Bandwidth</t>
  </si>
  <si>
    <t>Lack of bandwidth would prevent data flowing from the Tier 0, &amp; 1 and onto the Tier 2s at a rate sufficient to process the data at required speeds.</t>
  </si>
  <si>
    <t>PC</t>
  </si>
  <si>
    <t>The Tier1 has a failover link for the LHCOPN. Tier-2s are liaising with JANET to upgrade links at major sites.</t>
  </si>
  <si>
    <t>Exploit second OPN link if nesseccary, Tier-2s are generally well connected and GridPP has good communications links with JANET/JISC.
Actual measured throughput should deliver as expected.</t>
  </si>
  <si>
    <t>No change - Tier-1 OPN upgrade ongoing but delayed due to COVID.</t>
  </si>
  <si>
    <t>Over contention for Resources</t>
  </si>
  <si>
    <t>Over contention for resources</t>
  </si>
  <si>
    <t>Resources are so heaviliy used that conflicts arise between major VOs stemming from a change in experiment requirements subsequent to project proposal.</t>
  </si>
  <si>
    <t>DB</t>
  </si>
  <si>
    <t>Quarterly review of resources and priorities at Resource Meetings. Weekly review of storage resources at Castor meetings. Ability to redefine intra-experiment CPU fairshares at short notice.</t>
  </si>
  <si>
    <t xml:space="preserve">Purchase more hardware and/or improve profiling and procurement.Reduce non-LHC experiment resources. Agree programme priorities through PMB and STFC. </t>
  </si>
  <si>
    <t>No change - not on the horizion for 6 to 12 months</t>
  </si>
  <si>
    <t>Unexpected resource requirements by non-LHC VOs</t>
  </si>
  <si>
    <t>Increase non-LHC use</t>
  </si>
  <si>
    <t>Mandated non-LHC VOs have increased usage requirement that cause conflict with LHC usage.</t>
  </si>
  <si>
    <t>Look at supporting non-LHC VOs from other funding opportunities such as IRIS fundining.</t>
  </si>
  <si>
    <t>Unquantfiable impact of BREXIT</t>
  </si>
  <si>
    <t>All</t>
  </si>
  <si>
    <t>1. Exchange rate volatility_x000D_
2. Loss of joint funding from EOSC_x000D_
3. New, restrictive operational constraints</t>
  </si>
  <si>
    <t>Situation at present makes it difficult to plan strategy</t>
  </si>
  <si>
    <t>Call upon project contingency</t>
  </si>
  <si>
    <t>No change - remain at risk, BREXIt still and unkown with it's full impact masked by COVID</t>
  </si>
  <si>
    <t xml:space="preserve">x </t>
  </si>
  <si>
    <t>Difficulty with STFC budgets due to Capital vs Resource limitations</t>
  </si>
  <si>
    <t>Capital vs Resource at the Tier-1</t>
  </si>
  <si>
    <t>The Split of funding between Capital and Resource, can cause problems due to the changing classification of computer equipment</t>
  </si>
  <si>
    <t>Quarterly review of Tier 1 spending situation.  Salaries are always classed as resource, but the boundary for equipment purchases makes predicting the capital requirement difficult.</t>
  </si>
  <si>
    <t>Increase communications with STFC to ensure plan is appropriate.</t>
  </si>
  <si>
    <t>No change</t>
  </si>
  <si>
    <t>Insufficient funding to meet hardware commitments at Tier-1</t>
  </si>
  <si>
    <t>Insufficient funding at Tier-1</t>
  </si>
  <si>
    <t>Less hardware available to meet international obligations and MoUs as well a suser expectations. See BREXIT risk.</t>
  </si>
  <si>
    <t>Detailed trends and costings based on 10 years of purchases to maximise resources procured from spends.</t>
  </si>
  <si>
    <t xml:space="preserve">Encourge opportunities of sourcing funding from other streams (e.g. IRIS) </t>
  </si>
  <si>
    <t>GridPP unable to respond to unexpected Technology Shifts - WLCG expts exploit new technology not supported at GridPP sites.</t>
  </si>
  <si>
    <t>Technology Mismatch</t>
  </si>
  <si>
    <t>1,2,4</t>
  </si>
  <si>
    <t xml:space="preserve">In the absence of significant development effort, GridPP would be undable to respond to new developments in technology cause mismatch between experiment processing requirements and available hardware. </t>
  </si>
  <si>
    <t>DC</t>
  </si>
  <si>
    <t>New technology directions are closely monitored  by involvement in research work groups on Cloud computing, Virtualization, and HEPIX. Changes are expected by the end of the project. GridPP technology group meets regularly.</t>
  </si>
  <si>
    <t>Work packages invest some small fraction of effort directly on new technologies with a view to bringing them mainstream when both mature enough and appropriate to the overall project. WLCG TEGs and WLCG TDR update. This could be mitagated by the effor tin the 110% scenario</t>
  </si>
  <si>
    <t>Reduction in residual likelihood and impact, GridPP has significant engagement with WLCG working groups and is well aware of WLCG technology roadmaps.</t>
  </si>
  <si>
    <t>Loss of experienced personnel or insufficient manpower at T2s</t>
  </si>
  <si>
    <t>Loss of experienced personnel at T2s</t>
  </si>
  <si>
    <t>Sites may not be able to diagnose and fix problems as quickly. Ability to react to changing situations or to upgrade will be compromised.</t>
    <phoneticPr fontId="0" type="noConversion"/>
  </si>
  <si>
    <t>RJ</t>
  </si>
  <si>
    <t>GridPP6 staffing levels predicted. Multiple Tier-2s provide resilience to the project.</t>
  </si>
  <si>
    <t>Two people at main sites. Grid Operations team spreads knowledge and expertise across sites. New models of working adopted to cope with falling staff levels at smaller sites.</t>
  </si>
  <si>
    <t>Reduction in residual likelihood with GridPP6 award</t>
  </si>
  <si>
    <t>Insufficient funding to meet hardware commitments at T2s</t>
    <phoneticPr fontId="0" type="noConversion"/>
  </si>
  <si>
    <t>Insufficient funding at T2s for h/w</t>
  </si>
  <si>
    <t>Less hardware available to meet international obligations and user expectations.</t>
    <phoneticPr fontId="0" type="noConversion"/>
  </si>
  <si>
    <t>Funding models are different at different sites. Not all sites would be affected the same way and some sites may be able to add resources to compensate.</t>
    <phoneticPr fontId="0" type="noConversion"/>
  </si>
  <si>
    <t>Encourage opportunistic use of more central resources. Encourage experiments to prioritise and make more efficient use of resources.</t>
  </si>
  <si>
    <t>Middleware or software at T2 sites not fit for purpose</t>
  </si>
  <si>
    <t>Tier-2s are not fit for purpose</t>
  </si>
  <si>
    <t>2,3</t>
  </si>
  <si>
    <t>Lack of staffing at Tier-2 sites reducing effort to respond to poor or non-functional middleware. Complex middlware takes significant effort to plan upgrades, deploy and test.</t>
  </si>
  <si>
    <t>The same middleware and software is used at T1 and T2 sites across the world. wLCG will work with experiments to solve problems.</t>
    <phoneticPr fontId="0" type="noConversion"/>
  </si>
  <si>
    <t>Community effort and shared knowledge is distributed trough week operations and storage meetings. Bi-weekly technical meetings held to discuss pain points in detail</t>
  </si>
  <si>
    <t>Increase in residual likelihood as upgrades to DPM (at many sites in the UK) have not gone smoothly.</t>
  </si>
  <si>
    <t>Experiment software runs inefficiently, to the detriment of UK physicists</t>
  </si>
  <si>
    <t>Expt. s/w runs poorly</t>
  </si>
  <si>
    <t>Workload would not be able to fully exploit the resources available. Expts would need to invest effort in improved computing model.</t>
  </si>
  <si>
    <t>GR</t>
  </si>
  <si>
    <t>Experiments have reviewed computing models in preparation for LHC Run 3. Special arrangements are made for certain customers.</t>
  </si>
  <si>
    <t>Experiment support posts and the grid support team will be available to all sites. Good dialogue with special customers required to ensure appropriate planning.</t>
  </si>
  <si>
    <t>Reputation risk due to a serious security problem</t>
    <phoneticPr fontId="0" type="noConversion"/>
  </si>
  <si>
    <t>Security problem affecting reputation</t>
  </si>
  <si>
    <t>Security problems may bring down the whole of GridPP or even wLCG, given that all Sites run very similar software. A major outage is likely to attract significant outside interest and GridPP is likely to suffer damage to its reputation. Threats rising and ability to deal with is decreasing and impact on operations is rising</t>
  </si>
  <si>
    <t>Act on many fronts in parallel to handle vulnerabilities to avoid incidents, to contain and handle incidents quickly when they do happen and define and enforce appropriate policies to control actions of participants. Dedicated security resource part of GridPP6.</t>
  </si>
  <si>
    <t>We lead the Joint Security Policy Group of wLCG/EGI, the security vulnerability group of EGI . Established experienced security team in place. Many staff have recently recieved security training. New closer relations are being developed with IRIS and JISC security teams and a stronger monitoring and reporting on patching status is being developed.</t>
  </si>
  <si>
    <t>Increase in residual likelihood due to significant and sustained attacks against research infrastructires.</t>
  </si>
  <si>
    <t>Non-availability of T1 &amp;2 service or compromised data due to security vulnerability</t>
  </si>
  <si>
    <t>Loss of GridPP service due to security</t>
  </si>
  <si>
    <t>Extended service downtime, loss of data, inability to process and analyse data.</t>
    <phoneticPr fontId="0" type="noConversion"/>
  </si>
  <si>
    <t>Well organised operational security incident handling led by the GridPP Security Officer in collaboration with the Tier 1 and Tier 2 system managers. Vulnerabilities in the middleware are handled today by EGI  to prevent incidents happening</t>
  </si>
  <si>
    <t>The GridPP security effort is essential to reduce the risks from known security vulnerabilities, to handle incidents when they do occur, to train system managers, to define and encourage security best practice, e.g. timely system patching, and to continuously monitor the status. Many staff have recently recieved security training.</t>
  </si>
  <si>
    <t>Insufficient effort to support the VOs or the users</t>
  </si>
  <si>
    <t>Insufficient VO/user support effort</t>
  </si>
  <si>
    <t>New user groups (VOs) or users of the main LHC VOs are not able to make use of the Grid to do their research.</t>
  </si>
  <si>
    <t xml:space="preserve">Dedicated experiment support post at the Tier-1 and Tier-2 s for LHC Vos however an increase in non LHC VOS could stretch resources.
Extensive Web documentation.
User Coordinator can liaise with the experimental users. </t>
  </si>
  <si>
    <t>Tier-1 resource meeting with the User Coordinator provides a forum to discuss new user requirements. GridPP-Support mailing list setup to coordinate help to new users.</t>
  </si>
  <si>
    <t>Mismatch between budget and hardware costs</t>
  </si>
  <si>
    <t>Project would not be able to deliver the pledged resources resulting in (a) political damage and eventually (b) disadvantage to the UK experiments as the level of resource falls</t>
    <phoneticPr fontId="0" type="noConversion"/>
  </si>
  <si>
    <t>DB</t>
    <phoneticPr fontId="0" type="noConversion"/>
  </si>
  <si>
    <t>Monitor UK purchases for last 10 years and extrapolate with comprehensive modelling.</t>
  </si>
  <si>
    <t xml:space="preserve">Cross check with CERN predictions but there is a residual exchange rate uncertainty on top of the technological uncertainty. </t>
  </si>
  <si>
    <t>Reduction in residual likelyhood as adjusted planning from WLCG more in line with UK figures.</t>
  </si>
  <si>
    <t>Funding for central services that GridPP relys on insufficiently funded.</t>
  </si>
  <si>
    <t>Core service funding insuffcient</t>
  </si>
  <si>
    <t>Resources within the NGI on which GridPP is planning to rely are not available. For example, the Certificate Authority is not funded or has inadequate effort to meet GridPP needs.</t>
  </si>
  <si>
    <t xml:space="preserve">Close collaboration with STFC to ensure GridPP is aware of progress and any issues. </t>
  </si>
  <si>
    <t>Call on GridPP contingency to fund extra posts to cover the core staff.</t>
  </si>
  <si>
    <t>Increase in residual likelihood due to reduced funding in GridPP6, reduction in impact as CA is funded in STFC and APEL, GOCDB have a shared risk across EU</t>
  </si>
  <si>
    <t>Breakdown of core operations structures - for example in the NGI/EGI infrastructure</t>
  </si>
  <si>
    <t>Breakdown of NGI/EGI infrastructure</t>
  </si>
  <si>
    <t xml:space="preserve">Without a central ticketing (GGUS) interface or Grid Operations database the ability to follow up on problems, inform of upcoming downtimes and general communications between sites and users is interrupted. </t>
    <phoneticPr fontId="0" type="noConversion"/>
  </si>
  <si>
    <t>Core services are hosted on high-availability hardware. The GOCDB has a failover capability to another region. See BREXIT risk for assocated operating risk.</t>
  </si>
  <si>
    <t xml:space="preserve">NGI structure in place and the existing central instances serve as a backup. After the transition the UK instances will be placed on high resilience equipment and procedures put in place for rapid deployment of new services. </t>
  </si>
  <si>
    <t>Insufficient travel funds for effective engagement and contribution to wLCG and for internal operation
of GridPP.</t>
    <phoneticPr fontId="0" type="noConversion"/>
  </si>
  <si>
    <t>Insufficient travel funds</t>
  </si>
  <si>
    <t>GridPP would experience difficulty in keeping up with developments in operations, in updating staff skills (through attendance at technical meetings) and in keeping up to date with experiment requirements.</t>
  </si>
  <si>
    <t>DK</t>
  </si>
  <si>
    <t>Careful management of resources  and prioritisation to ensure sufficient travel funds are available</t>
  </si>
  <si>
    <t>Increase the use of phone and video conferencing for attending meetings (though noting such facilities are not always available and they are frequently less optimal than attendance in person).</t>
  </si>
  <si>
    <t>Critical middleware no longer supported</t>
    <phoneticPr fontId="0" type="noConversion"/>
  </si>
  <si>
    <t>The significant Grid middleware code base needs to be properly maintained and supported throughout the project. The development community is now reduced to a skeleton staff and maintenance problems can arise especially with data management components.</t>
    <phoneticPr fontId="0" type="noConversion"/>
  </si>
  <si>
    <t>Existing GGUS mechanisms enable bug reporting by sysadmins to a small number of expert developers. Data support staff enable appropriate deployment choices, workarounds and bug fixes to be made.</t>
  </si>
  <si>
    <t>Culture of fully-tested code and minimal change established. Maintenance of expertise and support staff in recognised critical areas. Reductions in functionality, if necessary. Community based support model in process of being established.</t>
  </si>
  <si>
    <t>Unplanned infrastructure costs</t>
    <phoneticPr fontId="0" type="noConversion"/>
  </si>
  <si>
    <t>If extra costs arise at the T1 or T2, there is the possibility that funds will not be sufficient to buy the required hardware. Risks failing to meet WLCG pledge, and reputation risk.</t>
    <phoneticPr fontId="0" type="noConversion"/>
  </si>
  <si>
    <t>GR/PG</t>
  </si>
  <si>
    <t>Tier-2 costs spread across sites - if one site cannot meet the price GridPP is paying, then other sites can increase their share. Increasing risk of electricity costs or networking costs.</t>
  </si>
  <si>
    <t>GridPP contingency available for extra costs at the Tier-1 or systematic increases at the Tier-2s.</t>
  </si>
  <si>
    <t>No change - not on the horizion for 6 to 12 months but financial pressures at Universities may look at budget lines.</t>
  </si>
  <si>
    <t>EGI does not continue or the UK does not continue to be a member.</t>
  </si>
  <si>
    <t>Loss of EGI.eu</t>
  </si>
  <si>
    <t>Access to services run by EGI, Loss of co funding for services run within the UK. Loss of access to future funding oportunities, such as Horizon 2020.</t>
  </si>
  <si>
    <t>Essential posts are part of the GridPP6. Possible BREXIT implications, see BREXIT risk.</t>
  </si>
  <si>
    <t xml:space="preserve">Call on GridPP contingency to fund necessary posts. Reallocate work to other staff if possible. </t>
  </si>
  <si>
    <t>Financial Uncertainty</t>
  </si>
  <si>
    <t>Uncertainties can make staff retention difficult. Lack of long term funding would result in inadequate resources and service being provided to serve the needs of the UK Particle Physics Community.</t>
  </si>
  <si>
    <t>GridPP6 funding approved but still longer term uncertainities  with Government funding.</t>
  </si>
  <si>
    <t>Raise issues with GridPP Oversight Committee and directly with STFC</t>
    <phoneticPr fontId="2" type="noConversion"/>
  </si>
  <si>
    <t>Conflicting opinions amongst GridPP stakeholders</t>
  </si>
  <si>
    <t xml:space="preserve">Disatisfaction amoungst users or site administrators could result in reduced utilisation of the resources and adversly affect the quality of research carried out. </t>
  </si>
  <si>
    <t xml:space="preserve">1. Weekly PMB meetings. PMB minutes widely circulated to members of the community. Operations and sites meetings held weekly, with good coomunication between the PMB and the OPS team via cross membership. Collaboration meetings held regularly.
</t>
  </si>
  <si>
    <t>More F2F meetings, More CB meetings, Sites visits.</t>
  </si>
  <si>
    <t>RISK REGISTER</t>
  </si>
  <si>
    <t>Low</t>
  </si>
  <si>
    <t>Medium</t>
  </si>
  <si>
    <t>High</t>
  </si>
  <si>
    <t xml:space="preserve">Last Update:      </t>
  </si>
  <si>
    <t>0</t>
  </si>
  <si>
    <t>Retired</t>
  </si>
  <si>
    <t xml:space="preserve">Ref. </t>
  </si>
  <si>
    <t>Current/Proposed mitigation</t>
  </si>
  <si>
    <t>Risk Exposure</t>
  </si>
  <si>
    <t>Change</t>
  </si>
  <si>
    <t>description</t>
  </si>
  <si>
    <t>Cost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</si>
</sst>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name val="Arial"/>
    </font>
    <font>
      <b/>
      <sz val="10"/>
      <name val="Arial"/>
      <family val="2"/>
    </font>
    <font>
      <u/>
      <sz val="10"/>
      <color indexed="36"/>
      <name val="Arial"/>
      <family val="2"/>
    </font>
    <font>
      <sz val="10"/>
      <name val="Arial"/>
      <family val="2"/>
    </font>
    <font>
      <b/>
      <sz val="10"/>
      <color theme="1" tint="4.9989318521683403E-2"/>
      <name val="Arial"/>
      <family val="2"/>
    </font>
    <font>
      <sz val="10"/>
      <color theme="1" tint="4.9989318521683403E-2"/>
      <name val="Arial"/>
      <family val="2"/>
    </font>
    <font>
      <sz val="10"/>
      <color theme="1"/>
      <name val="Arial"/>
      <family val="2"/>
    </font>
    <font>
      <b/>
      <sz val="10"/>
      <color theme="1"/>
      <name val="Arial"/>
      <family val="2"/>
    </font>
    <font>
      <b/>
      <sz val="11"/>
      <color theme="1"/>
      <name val="Arial"/>
      <family val="2"/>
    </font>
    <font>
      <sz val="11"/>
      <color theme="1"/>
      <name val="Arial"/>
      <family val="2"/>
    </font>
    <font>
      <b/>
      <sz val="10"/>
      <color indexed="8"/>
      <name val="Arial"/>
      <family val="2"/>
    </font>
    <font>
      <sz val="10"/>
      <color indexed="8"/>
      <name val="Arial"/>
      <family val="2"/>
    </font>
    <font>
      <sz val="10"/>
      <color rgb="FFFF0000"/>
      <name val="Arial"/>
      <family val="2"/>
    </font>
    <font>
      <sz val="11"/>
      <name val="Arial"/>
      <family val="2"/>
    </font>
    <font>
      <b/>
      <sz val="11"/>
      <name val="Arial"/>
      <family val="2"/>
    </font>
    <font>
      <b/>
      <sz val="10"/>
      <color indexed="52"/>
      <name val="Arial"/>
      <family val="2"/>
    </font>
    <font>
      <sz val="10"/>
      <name val="Wingdings 3"/>
      <family val="1"/>
      <charset val="2"/>
    </font>
  </fonts>
  <fills count="13">
    <fill>
      <patternFill patternType="none"/>
    </fill>
    <fill>
      <patternFill patternType="gray125"/>
    </fill>
    <fill>
      <patternFill patternType="solid">
        <fgColor indexed="11"/>
        <bgColor indexed="64"/>
      </patternFill>
    </fill>
    <fill>
      <patternFill patternType="solid">
        <fgColor indexed="52"/>
        <bgColor indexed="64"/>
      </patternFill>
    </fill>
    <fill>
      <patternFill patternType="solid">
        <fgColor indexed="10"/>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9" tint="0.59999389629810485"/>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thin">
        <color auto="1"/>
      </left>
      <right style="thin">
        <color auto="1"/>
      </right>
      <top/>
      <bottom style="medium">
        <color indexed="8"/>
      </bottom>
      <diagonal/>
    </border>
    <border>
      <left style="thin">
        <color auto="1"/>
      </left>
      <right style="thin">
        <color auto="1"/>
      </right>
      <top/>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medium">
        <color indexed="8"/>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style="thin">
        <color rgb="FF000000"/>
      </right>
      <top/>
      <bottom style="thin">
        <color rgb="FF000000"/>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medium">
        <color rgb="FF000000"/>
      </right>
      <top style="medium">
        <color auto="1"/>
      </top>
      <bottom/>
      <diagonal/>
    </border>
    <border>
      <left style="thin">
        <color auto="1"/>
      </left>
      <right style="medium">
        <color rgb="FF000000"/>
      </right>
      <top/>
      <bottom style="medium">
        <color indexed="8"/>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2">
    <xf numFmtId="0" fontId="0" fillId="0" borderId="0"/>
    <xf numFmtId="0" fontId="3" fillId="0" borderId="0"/>
  </cellStyleXfs>
  <cellXfs count="130">
    <xf numFmtId="0" fontId="0" fillId="0" borderId="0" xfId="0"/>
    <xf numFmtId="0" fontId="1" fillId="0" borderId="0" xfId="0" applyFont="1" applyAlignment="1">
      <alignment horizontal="left"/>
    </xf>
    <xf numFmtId="0" fontId="1" fillId="0" borderId="0" xfId="0" applyFont="1"/>
    <xf numFmtId="0" fontId="1" fillId="0" borderId="0" xfId="0" applyFont="1" applyAlignment="1">
      <alignment horizontal="right"/>
    </xf>
    <xf numFmtId="0" fontId="3" fillId="0" borderId="0" xfId="0" applyFont="1"/>
    <xf numFmtId="49" fontId="3" fillId="0" borderId="0" xfId="0" applyNumberFormat="1" applyFont="1"/>
    <xf numFmtId="0" fontId="3" fillId="2" borderId="1" xfId="0" applyFont="1" applyFill="1" applyBorder="1" applyAlignment="1">
      <alignment horizontal="center"/>
    </xf>
    <xf numFmtId="0" fontId="3" fillId="3" borderId="1" xfId="0" applyFont="1" applyFill="1" applyBorder="1" applyAlignment="1">
      <alignment horizontal="center"/>
    </xf>
    <xf numFmtId="0" fontId="3" fillId="4" borderId="1" xfId="0" applyFont="1" applyFill="1" applyBorder="1" applyAlignment="1">
      <alignment horizontal="center"/>
    </xf>
    <xf numFmtId="0" fontId="3" fillId="0" borderId="0" xfId="0" applyFont="1" applyAlignment="1">
      <alignment horizontal="left"/>
    </xf>
    <xf numFmtId="0" fontId="1" fillId="8" borderId="0" xfId="0" applyFont="1" applyFill="1"/>
    <xf numFmtId="14" fontId="1" fillId="0" borderId="0" xfId="0" applyNumberFormat="1" applyFont="1" applyAlignment="1">
      <alignment horizontal="left"/>
    </xf>
    <xf numFmtId="0" fontId="3" fillId="0" borderId="0" xfId="0" applyFont="1" applyAlignment="1">
      <alignment wrapText="1"/>
    </xf>
    <xf numFmtId="0" fontId="4" fillId="0" borderId="0" xfId="0" applyFont="1"/>
    <xf numFmtId="0" fontId="5" fillId="0" borderId="0" xfId="0" applyFont="1"/>
    <xf numFmtId="0" fontId="3" fillId="0" borderId="0" xfId="0" applyFont="1" applyAlignment="1">
      <alignment horizontal="center"/>
    </xf>
    <xf numFmtId="0" fontId="7" fillId="0" borderId="0" xfId="0" applyFont="1"/>
    <xf numFmtId="0" fontId="6" fillId="0" borderId="0" xfId="0" applyFont="1"/>
    <xf numFmtId="0" fontId="0" fillId="0" borderId="0" xfId="0"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0" fillId="0" borderId="0" xfId="0" applyAlignment="1">
      <alignment vertical="center"/>
    </xf>
    <xf numFmtId="0" fontId="8" fillId="5" borderId="10"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0" fillId="0" borderId="0" xfId="0" applyFont="1"/>
    <xf numFmtId="0" fontId="3" fillId="0" borderId="5" xfId="0" applyFont="1" applyBorder="1" applyAlignment="1">
      <alignment horizontal="right" vertical="top" wrapText="1"/>
    </xf>
    <xf numFmtId="0" fontId="10" fillId="0" borderId="6" xfId="0" applyFont="1" applyBorder="1" applyAlignment="1">
      <alignment vertical="top" wrapText="1"/>
    </xf>
    <xf numFmtId="0" fontId="11" fillId="7" borderId="6" xfId="0" applyFont="1" applyFill="1" applyBorder="1" applyAlignment="1">
      <alignment horizontal="center" vertical="top" wrapText="1"/>
    </xf>
    <xf numFmtId="0" fontId="11" fillId="0" borderId="6" xfId="0" applyFont="1" applyBorder="1" applyAlignment="1">
      <alignment vertical="top" wrapText="1"/>
    </xf>
    <xf numFmtId="0" fontId="3" fillId="2" borderId="6" xfId="0" applyFont="1" applyFill="1" applyBorder="1" applyAlignment="1">
      <alignment vertical="top" wrapText="1"/>
    </xf>
    <xf numFmtId="0" fontId="5" fillId="0" borderId="5" xfId="0" applyFont="1" applyBorder="1" applyAlignment="1">
      <alignment horizontal="right" vertical="top" wrapText="1"/>
    </xf>
    <xf numFmtId="0" fontId="4" fillId="0" borderId="1" xfId="0" applyFont="1" applyBorder="1" applyAlignment="1">
      <alignment vertical="top" wrapText="1"/>
    </xf>
    <xf numFmtId="0" fontId="5" fillId="7" borderId="1" xfId="0" applyFont="1" applyFill="1" applyBorder="1" applyAlignment="1">
      <alignment horizontal="center" vertical="top" wrapText="1"/>
    </xf>
    <xf numFmtId="0" fontId="5" fillId="0" borderId="1" xfId="0" applyFont="1" applyBorder="1" applyAlignment="1">
      <alignment vertical="top" wrapText="1"/>
    </xf>
    <xf numFmtId="0" fontId="5" fillId="0" borderId="6" xfId="0" applyFont="1" applyBorder="1" applyAlignment="1">
      <alignment vertical="top" wrapText="1"/>
    </xf>
    <xf numFmtId="0" fontId="5" fillId="2" borderId="6" xfId="0" applyFont="1" applyFill="1" applyBorder="1" applyAlignment="1">
      <alignment vertical="top" wrapText="1"/>
    </xf>
    <xf numFmtId="0" fontId="1" fillId="0" borderId="6" xfId="0" applyFont="1" applyBorder="1" applyAlignment="1">
      <alignment vertical="top" wrapText="1"/>
    </xf>
    <xf numFmtId="0" fontId="3" fillId="7" borderId="6" xfId="0" applyFont="1" applyFill="1" applyBorder="1" applyAlignment="1">
      <alignment horizontal="center" vertical="top" wrapText="1"/>
    </xf>
    <xf numFmtId="0" fontId="3" fillId="0" borderId="6" xfId="0" applyFont="1" applyBorder="1" applyAlignment="1">
      <alignment vertical="top" wrapText="1"/>
    </xf>
    <xf numFmtId="0" fontId="1" fillId="0" borderId="1" xfId="0" applyFont="1" applyBorder="1" applyAlignment="1">
      <alignment vertical="top" wrapText="1"/>
    </xf>
    <xf numFmtId="0" fontId="3" fillId="10" borderId="6" xfId="0" applyFont="1" applyFill="1" applyBorder="1" applyAlignment="1">
      <alignment horizontal="center" vertical="top" wrapText="1"/>
    </xf>
    <xf numFmtId="0" fontId="3" fillId="0" borderId="1" xfId="0" applyFont="1" applyBorder="1" applyAlignment="1">
      <alignment vertical="top" wrapText="1"/>
    </xf>
    <xf numFmtId="0" fontId="3" fillId="6" borderId="6" xfId="0" applyFont="1" applyFill="1" applyBorder="1" applyAlignment="1">
      <alignment vertical="top" wrapText="1"/>
    </xf>
    <xf numFmtId="0" fontId="6" fillId="0" borderId="5" xfId="0" applyFont="1" applyBorder="1" applyAlignment="1">
      <alignment horizontal="right" vertical="top" wrapText="1"/>
    </xf>
    <xf numFmtId="0" fontId="7" fillId="0" borderId="1" xfId="0" applyFont="1" applyBorder="1" applyAlignment="1">
      <alignment vertical="top" wrapText="1"/>
    </xf>
    <xf numFmtId="0" fontId="6" fillId="10" borderId="6" xfId="0" applyFont="1" applyFill="1" applyBorder="1" applyAlignment="1">
      <alignment horizontal="center" vertical="top" wrapText="1"/>
    </xf>
    <xf numFmtId="0" fontId="6" fillId="0" borderId="1" xfId="0" applyFont="1" applyBorder="1" applyAlignment="1">
      <alignment vertical="top" wrapText="1"/>
    </xf>
    <xf numFmtId="0" fontId="6" fillId="0" borderId="6" xfId="0" applyFont="1" applyBorder="1" applyAlignment="1">
      <alignment vertical="top" wrapText="1"/>
    </xf>
    <xf numFmtId="0" fontId="6" fillId="2" borderId="6" xfId="0" applyFont="1" applyFill="1" applyBorder="1" applyAlignment="1">
      <alignment vertical="top" wrapText="1"/>
    </xf>
    <xf numFmtId="0" fontId="6" fillId="8" borderId="1" xfId="0" applyFont="1" applyFill="1" applyBorder="1" applyAlignment="1">
      <alignment horizontal="center" vertical="top" wrapText="1"/>
    </xf>
    <xf numFmtId="0" fontId="3" fillId="8" borderId="6" xfId="0" applyFont="1" applyFill="1" applyBorder="1" applyAlignment="1">
      <alignment horizontal="center" vertical="top" wrapText="1"/>
    </xf>
    <xf numFmtId="0" fontId="3" fillId="8" borderId="1" xfId="0" applyFont="1" applyFill="1" applyBorder="1" applyAlignment="1">
      <alignment horizontal="center" vertical="top" wrapText="1"/>
    </xf>
    <xf numFmtId="0" fontId="3" fillId="11" borderId="6" xfId="0" applyFont="1" applyFill="1" applyBorder="1" applyAlignment="1">
      <alignment horizontal="center" vertical="top" wrapText="1"/>
    </xf>
    <xf numFmtId="0" fontId="3" fillId="9" borderId="6" xfId="0" applyFont="1" applyFill="1" applyBorder="1" applyAlignment="1">
      <alignment horizontal="center" vertical="top" wrapText="1"/>
    </xf>
    <xf numFmtId="0" fontId="11" fillId="12" borderId="6" xfId="0" applyFont="1" applyFill="1" applyBorder="1" applyAlignment="1">
      <alignment horizontal="center" vertical="top" wrapText="1"/>
    </xf>
    <xf numFmtId="0" fontId="3" fillId="12" borderId="6" xfId="0" applyFont="1" applyFill="1" applyBorder="1" applyAlignment="1">
      <alignment horizontal="center" vertical="top" wrapText="1"/>
    </xf>
    <xf numFmtId="0" fontId="3" fillId="12" borderId="1" xfId="0" applyFont="1" applyFill="1" applyBorder="1" applyAlignment="1">
      <alignment horizontal="center" vertical="top" wrapText="1"/>
    </xf>
    <xf numFmtId="0" fontId="0" fillId="0" borderId="0" xfId="0" applyFont="1" applyAlignment="1">
      <alignment horizontal="center"/>
    </xf>
    <xf numFmtId="0" fontId="8" fillId="5" borderId="16"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3" fillId="0" borderId="0" xfId="1" applyFont="1" applyAlignment="1">
      <alignment horizontal="center"/>
    </xf>
    <xf numFmtId="0" fontId="14" fillId="0" borderId="0" xfId="1" applyFont="1" applyAlignment="1">
      <alignment horizontal="center"/>
    </xf>
    <xf numFmtId="0" fontId="3" fillId="0" borderId="0" xfId="1" applyFont="1" applyAlignment="1">
      <alignment horizontal="center"/>
    </xf>
    <xf numFmtId="0" fontId="1" fillId="0" borderId="0" xfId="1" applyFont="1" applyAlignment="1">
      <alignment horizontal="center"/>
    </xf>
    <xf numFmtId="49" fontId="3" fillId="0" borderId="0" xfId="1" applyNumberFormat="1" applyFont="1" applyAlignment="1">
      <alignment horizontal="center"/>
    </xf>
    <xf numFmtId="0" fontId="3" fillId="2" borderId="1" xfId="1" applyFont="1" applyFill="1" applyBorder="1" applyAlignment="1">
      <alignment horizontal="center"/>
    </xf>
    <xf numFmtId="49" fontId="3" fillId="3" borderId="1" xfId="1" applyNumberFormat="1" applyFont="1" applyFill="1" applyBorder="1" applyAlignment="1">
      <alignment horizontal="center"/>
    </xf>
    <xf numFmtId="0" fontId="3" fillId="4" borderId="1" xfId="1" applyFont="1" applyFill="1" applyBorder="1" applyAlignment="1">
      <alignment horizontal="center"/>
    </xf>
    <xf numFmtId="14" fontId="3" fillId="0" borderId="0" xfId="1" applyNumberFormat="1" applyFont="1" applyAlignment="1">
      <alignment horizontal="center"/>
    </xf>
    <xf numFmtId="0" fontId="15" fillId="0" borderId="0" xfId="1" applyFont="1" applyAlignment="1">
      <alignment horizontal="center"/>
    </xf>
    <xf numFmtId="15" fontId="1" fillId="0" borderId="0" xfId="1" applyNumberFormat="1" applyFont="1" applyAlignment="1">
      <alignment horizontal="center"/>
    </xf>
    <xf numFmtId="0" fontId="3" fillId="0" borderId="5" xfId="1" applyFont="1" applyBorder="1" applyAlignment="1">
      <alignment horizontal="center" vertical="top" wrapText="1"/>
    </xf>
    <xf numFmtId="0" fontId="10" fillId="0" borderId="6" xfId="1" applyFont="1" applyBorder="1" applyAlignment="1">
      <alignment vertical="top" wrapText="1"/>
    </xf>
    <xf numFmtId="0" fontId="11" fillId="0" borderId="6" xfId="1" applyFont="1" applyBorder="1" applyAlignment="1">
      <alignment vertical="top" wrapText="1"/>
    </xf>
    <xf numFmtId="0" fontId="3" fillId="2" borderId="6" xfId="1" applyFont="1" applyFill="1" applyBorder="1" applyAlignment="1">
      <alignment horizontal="center" vertical="top" wrapText="1"/>
    </xf>
    <xf numFmtId="0" fontId="16" fillId="6" borderId="6" xfId="1" applyFont="1" applyFill="1" applyBorder="1" applyAlignment="1">
      <alignment horizontal="center" vertical="top" wrapText="1"/>
    </xf>
    <xf numFmtId="0" fontId="3" fillId="0" borderId="6" xfId="1" applyFont="1" applyBorder="1" applyAlignment="1">
      <alignment horizontal="center" vertical="top" wrapText="1"/>
    </xf>
    <xf numFmtId="49" fontId="3" fillId="0" borderId="7" xfId="1" applyNumberFormat="1" applyFont="1" applyBorder="1" applyAlignment="1">
      <alignment vertical="top" wrapText="1"/>
    </xf>
    <xf numFmtId="0" fontId="1" fillId="0" borderId="0" xfId="1" applyFont="1" applyAlignment="1">
      <alignment horizontal="center"/>
    </xf>
    <xf numFmtId="0" fontId="3" fillId="0" borderId="29" xfId="0" applyFont="1" applyBorder="1" applyAlignment="1">
      <alignment vertical="top" wrapText="1"/>
    </xf>
    <xf numFmtId="49" fontId="3" fillId="0" borderId="30" xfId="0" applyNumberFormat="1" applyFont="1" applyBorder="1" applyAlignment="1">
      <alignment vertical="top" wrapText="1"/>
    </xf>
    <xf numFmtId="0" fontId="5" fillId="0" borderId="30" xfId="0" applyFont="1" applyBorder="1" applyAlignment="1">
      <alignment vertical="top" wrapText="1"/>
    </xf>
    <xf numFmtId="0" fontId="3" fillId="0" borderId="30" xfId="0" applyFont="1" applyBorder="1" applyAlignment="1">
      <alignment vertical="top" wrapText="1"/>
    </xf>
    <xf numFmtId="0" fontId="11" fillId="0" borderId="30" xfId="0" applyFont="1" applyBorder="1" applyAlignment="1">
      <alignment vertical="top" wrapText="1"/>
    </xf>
    <xf numFmtId="0" fontId="12" fillId="0" borderId="30" xfId="0" applyFont="1" applyBorder="1" applyAlignment="1">
      <alignment vertical="top" wrapText="1"/>
    </xf>
    <xf numFmtId="0" fontId="6" fillId="0" borderId="30" xfId="0" applyFont="1" applyBorder="1" applyAlignment="1">
      <alignment vertical="top" wrapText="1"/>
    </xf>
    <xf numFmtId="0" fontId="3" fillId="0" borderId="31" xfId="0" applyFont="1" applyBorder="1" applyAlignment="1">
      <alignment vertical="top" wrapText="1"/>
    </xf>
    <xf numFmtId="0" fontId="5" fillId="0" borderId="31" xfId="0" applyFont="1" applyBorder="1" applyAlignment="1">
      <alignment vertical="top" wrapText="1"/>
    </xf>
    <xf numFmtId="0" fontId="6" fillId="0" borderId="31" xfId="0" applyFont="1" applyBorder="1" applyAlignment="1">
      <alignment vertical="top" wrapText="1"/>
    </xf>
    <xf numFmtId="0" fontId="1" fillId="0" borderId="1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6"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4" xfId="1" applyFont="1" applyBorder="1" applyAlignment="1">
      <alignment horizontal="center" vertical="center" wrapText="1"/>
    </xf>
    <xf numFmtId="0" fontId="1" fillId="0" borderId="4" xfId="1" applyFont="1" applyBorder="1" applyAlignment="1">
      <alignment horizontal="center" vertical="center" wrapText="1"/>
    </xf>
    <xf numFmtId="0" fontId="1" fillId="0" borderId="18"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22"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27" xfId="1" applyFont="1" applyBorder="1" applyAlignment="1">
      <alignment horizontal="center" vertical="center" wrapText="1"/>
    </xf>
    <xf numFmtId="0" fontId="1" fillId="0" borderId="27" xfId="1" applyFont="1" applyBorder="1" applyAlignment="1">
      <alignment horizontal="center" vertical="center" wrapText="1"/>
    </xf>
    <xf numFmtId="0" fontId="1" fillId="0" borderId="3"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28" xfId="1"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cellXfs>
  <cellStyles count="2">
    <cellStyle name="Normal" xfId="0" builtinId="0"/>
    <cellStyle name="Normal 2" xfId="1" xr:uid="{00000000-0005-0000-0000-000001000000}"/>
  </cellStyles>
  <dxfs count="49">
    <dxf>
      <font>
        <color auto="1"/>
      </font>
      <fill>
        <patternFill>
          <bgColor rgb="FF21FF3B"/>
        </patternFill>
      </fill>
    </dxf>
    <dxf>
      <font>
        <color auto="1"/>
      </font>
      <fill>
        <patternFill>
          <bgColor rgb="FFFFC000"/>
        </patternFill>
      </fill>
    </dxf>
    <dxf>
      <font>
        <b/>
        <i val="0"/>
        <color auto="1"/>
      </font>
      <fill>
        <patternFill>
          <bgColor rgb="FFFF0000"/>
        </patternFill>
      </fill>
    </dxf>
    <dxf>
      <fill>
        <patternFill patternType="none">
          <bgColor auto="1"/>
        </patternFill>
      </fill>
    </dxf>
    <dxf>
      <fill>
        <patternFill>
          <bgColor theme="7"/>
        </patternFill>
      </fill>
    </dxf>
    <dxf>
      <fill>
        <patternFill>
          <bgColor theme="5"/>
        </patternFill>
      </fill>
    </dxf>
    <dxf>
      <fill>
        <patternFill>
          <bgColor theme="4"/>
        </patternFill>
      </fill>
    </dxf>
    <dxf>
      <fill>
        <patternFill>
          <bgColor theme="9" tint="0.59996337778862885"/>
        </patternFill>
      </fill>
    </dxf>
    <dxf>
      <fill>
        <patternFill>
          <bgColor theme="6" tint="0.59996337778862885"/>
        </patternFill>
      </fill>
    </dxf>
    <dxf>
      <fill>
        <patternFill>
          <bgColor theme="6" tint="-0.2499465926084170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theme="7"/>
        </patternFill>
      </fill>
    </dxf>
    <dxf>
      <fill>
        <patternFill>
          <bgColor theme="5"/>
        </patternFill>
      </fill>
    </dxf>
    <dxf>
      <fill>
        <patternFill>
          <bgColor theme="4"/>
        </patternFill>
      </fill>
    </dxf>
    <dxf>
      <fill>
        <patternFill>
          <bgColor theme="9" tint="0.59996337778862885"/>
        </patternFill>
      </fill>
    </dxf>
    <dxf>
      <fill>
        <patternFill>
          <bgColor theme="6" tint="0.59996337778862885"/>
        </patternFill>
      </fill>
    </dxf>
    <dxf>
      <fill>
        <patternFill>
          <bgColor theme="6" tint="-0.2499465926084170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theme="7"/>
        </patternFill>
      </fill>
    </dxf>
    <dxf>
      <fill>
        <patternFill>
          <bgColor theme="5"/>
        </patternFill>
      </fill>
    </dxf>
    <dxf>
      <fill>
        <patternFill>
          <bgColor theme="4"/>
        </patternFill>
      </fill>
    </dxf>
    <dxf>
      <fill>
        <patternFill>
          <bgColor theme="9" tint="0.59996337778862885"/>
        </patternFill>
      </fill>
    </dxf>
    <dxf>
      <fill>
        <patternFill>
          <bgColor theme="6" tint="0.59996337778862885"/>
        </patternFill>
      </fill>
    </dxf>
    <dxf>
      <fill>
        <patternFill>
          <bgColor theme="6" tint="-0.2499465926084170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theme="7"/>
        </patternFill>
      </fill>
    </dxf>
    <dxf>
      <fill>
        <patternFill>
          <bgColor theme="7"/>
        </patternFill>
      </fill>
    </dxf>
    <dxf>
      <fill>
        <patternFill>
          <bgColor theme="5"/>
        </patternFill>
      </fill>
    </dxf>
    <dxf>
      <fill>
        <patternFill>
          <bgColor theme="5"/>
        </patternFill>
      </fill>
    </dxf>
    <dxf>
      <fill>
        <patternFill>
          <bgColor theme="4"/>
        </patternFill>
      </fill>
    </dxf>
    <dxf>
      <fill>
        <patternFill>
          <bgColor theme="4"/>
        </patternFill>
      </fill>
    </dxf>
    <dxf>
      <fill>
        <patternFill>
          <bgColor theme="9" tint="0.59996337778862885"/>
        </patternFill>
      </fill>
    </dxf>
    <dxf>
      <fill>
        <patternFill>
          <bgColor theme="9" tint="0.59996337778862885"/>
        </patternFill>
      </fill>
    </dxf>
    <dxf>
      <fill>
        <patternFill>
          <bgColor theme="6" tint="0.59996337778862885"/>
        </patternFill>
      </fill>
    </dxf>
    <dxf>
      <fill>
        <patternFill>
          <bgColor theme="6" tint="0.59996337778862885"/>
        </patternFill>
      </fill>
    </dxf>
    <dxf>
      <fill>
        <patternFill>
          <bgColor theme="6" tint="-0.24994659260841701"/>
        </patternFill>
      </fill>
    </dxf>
    <dxf>
      <fill>
        <patternFill>
          <bgColor theme="6" tint="-0.2499465926084170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GRIDPP5%20Risk%20Registe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IDPP5 Risk Register"/>
    </sheetNames>
    <sheetDataSet>
      <sheetData sheetId="0">
        <row r="4">
          <cell r="O4"/>
        </row>
        <row r="5">
          <cell r="O5"/>
        </row>
        <row r="7">
          <cell r="A7"/>
          <cell r="B7"/>
          <cell r="E7"/>
          <cell r="F7"/>
          <cell r="G7"/>
          <cell r="H7"/>
          <cell r="J7"/>
          <cell r="K7"/>
          <cell r="L7"/>
          <cell r="M7"/>
          <cell r="O7"/>
        </row>
        <row r="8">
          <cell r="A8"/>
          <cell r="B8"/>
          <cell r="E8"/>
          <cell r="F8"/>
          <cell r="G8"/>
          <cell r="H8"/>
          <cell r="J8"/>
          <cell r="K8"/>
          <cell r="L8"/>
          <cell r="M8"/>
          <cell r="O8"/>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35"/>
  <sheetViews>
    <sheetView zoomScale="86" zoomScaleNormal="86" zoomScalePageLayoutView="80" workbookViewId="0">
      <selection activeCell="B2" sqref="B2:B3"/>
    </sheetView>
  </sheetViews>
  <sheetFormatPr defaultColWidth="8.85546875" defaultRowHeight="12.95"/>
  <cols>
    <col min="3" max="3" width="35.42578125" customWidth="1"/>
    <col min="5" max="5" width="11.42578125" customWidth="1"/>
    <col min="8" max="8" width="11.42578125" customWidth="1"/>
  </cols>
  <sheetData>
    <row r="1" spans="2:10" ht="12.75"/>
    <row r="2" spans="2:10" s="24" customFormat="1" ht="15">
      <c r="B2" s="63" t="s">
        <v>0</v>
      </c>
      <c r="C2" s="65" t="s">
        <v>1</v>
      </c>
      <c r="D2" s="65" t="s">
        <v>2</v>
      </c>
      <c r="E2" s="67" t="s">
        <v>3</v>
      </c>
      <c r="F2" s="68"/>
      <c r="G2" s="69"/>
      <c r="H2" s="67" t="s">
        <v>4</v>
      </c>
      <c r="I2" s="68"/>
      <c r="J2" s="70"/>
    </row>
    <row r="3" spans="2:10" s="24" customFormat="1" ht="15">
      <c r="B3" s="64"/>
      <c r="C3" s="66"/>
      <c r="D3" s="71"/>
      <c r="E3" s="25" t="s">
        <v>5</v>
      </c>
      <c r="F3" s="25" t="s">
        <v>6</v>
      </c>
      <c r="G3" s="25" t="s">
        <v>7</v>
      </c>
      <c r="H3" s="26" t="s">
        <v>5</v>
      </c>
      <c r="I3" s="27" t="s">
        <v>6</v>
      </c>
      <c r="J3" s="28" t="s">
        <v>7</v>
      </c>
    </row>
    <row r="4" spans="2:10" s="18" customFormat="1" ht="27.95" customHeight="1">
      <c r="B4" s="19">
        <f>'Risk Register'!A8</f>
        <v>1</v>
      </c>
      <c r="C4" s="20" t="str">
        <f>'Risk Register'!C8</f>
        <v>Castor Storage System Problems</v>
      </c>
      <c r="D4" s="21" t="str">
        <f>'Risk Register'!F8</f>
        <v>AD</v>
      </c>
      <c r="E4" s="21">
        <f>'Risk Register'!G8</f>
        <v>4</v>
      </c>
      <c r="F4" s="21">
        <f>'Risk Register'!H8</f>
        <v>3</v>
      </c>
      <c r="G4" s="22">
        <f>'Risk Register'!I8</f>
        <v>12</v>
      </c>
      <c r="H4" s="21">
        <f>'Risk Register'!L8</f>
        <v>1</v>
      </c>
      <c r="I4" s="21">
        <f>'Risk Register'!M8</f>
        <v>3</v>
      </c>
      <c r="J4" s="23">
        <f>'Risk Register'!N8</f>
        <v>3</v>
      </c>
    </row>
    <row r="5" spans="2:10" s="18" customFormat="1" ht="27.95" customHeight="1" thickBot="1">
      <c r="B5" s="19">
        <f>'Risk Register'!A9</f>
        <v>2</v>
      </c>
      <c r="C5" s="20" t="str">
        <f>'Risk Register'!C9</f>
        <v>Tier-1 Tape service replacemet</v>
      </c>
      <c r="D5" s="21" t="str">
        <f>'Risk Register'!F9</f>
        <v>AD</v>
      </c>
      <c r="E5" s="21">
        <f>'Risk Register'!G9</f>
        <v>5</v>
      </c>
      <c r="F5" s="21">
        <f>'Risk Register'!H9</f>
        <v>5</v>
      </c>
      <c r="G5" s="22">
        <f>'Risk Register'!I9</f>
        <v>25</v>
      </c>
      <c r="H5" s="21">
        <f>'Risk Register'!L9</f>
        <v>4</v>
      </c>
      <c r="I5" s="21">
        <f>'Risk Register'!M9</f>
        <v>5</v>
      </c>
      <c r="J5" s="23">
        <f>'Risk Register'!N9</f>
        <v>20</v>
      </c>
    </row>
    <row r="6" spans="2:10" s="18" customFormat="1" ht="27.95" customHeight="1" thickBot="1">
      <c r="B6" s="19">
        <f>'Risk Register'!A10</f>
        <v>3</v>
      </c>
      <c r="C6" s="20" t="str">
        <f>'Risk Register'!C10</f>
        <v>Outage of UK T1</v>
      </c>
      <c r="D6" s="21" t="str">
        <f>'Risk Register'!F10</f>
        <v>AD</v>
      </c>
      <c r="E6" s="21">
        <f>'Risk Register'!G10</f>
        <v>4</v>
      </c>
      <c r="F6" s="21">
        <f>'Risk Register'!H10</f>
        <v>6</v>
      </c>
      <c r="G6" s="22">
        <f>'Risk Register'!I10</f>
        <v>24</v>
      </c>
      <c r="H6" s="21">
        <f>'Risk Register'!L10</f>
        <v>3</v>
      </c>
      <c r="I6" s="21">
        <f>'Risk Register'!M10</f>
        <v>5</v>
      </c>
      <c r="J6" s="23">
        <f>'Risk Register'!N10</f>
        <v>15</v>
      </c>
    </row>
    <row r="7" spans="2:10" s="18" customFormat="1" ht="27.95" customHeight="1" thickBot="1">
      <c r="B7" s="19">
        <f>'Risk Register'!A11</f>
        <v>4</v>
      </c>
      <c r="C7" s="20" t="str">
        <f>'Risk Register'!C11</f>
        <v>Failure of T1 to meet SLA or MoU</v>
      </c>
      <c r="D7" s="21" t="str">
        <f>'Risk Register'!F11</f>
        <v>AD</v>
      </c>
      <c r="E7" s="21">
        <f>'Risk Register'!G11</f>
        <v>7</v>
      </c>
      <c r="F7" s="21">
        <f>'Risk Register'!H11</f>
        <v>5</v>
      </c>
      <c r="G7" s="22">
        <f>'Risk Register'!I11</f>
        <v>35</v>
      </c>
      <c r="H7" s="21">
        <f>'Risk Register'!L11</f>
        <v>4</v>
      </c>
      <c r="I7" s="21">
        <f>'Risk Register'!M11</f>
        <v>5</v>
      </c>
      <c r="J7" s="23">
        <f>'Risk Register'!N11</f>
        <v>20</v>
      </c>
    </row>
    <row r="8" spans="2:10" s="18" customFormat="1" ht="27.95" customHeight="1" thickBot="1">
      <c r="B8" s="19">
        <f>'Risk Register'!A12</f>
        <v>5</v>
      </c>
      <c r="C8" s="20" t="str">
        <f>'Risk Register'!C12</f>
        <v>Significant loss of custodial data at the T1</v>
      </c>
      <c r="D8" s="21" t="str">
        <f>'Risk Register'!F12</f>
        <v>AD</v>
      </c>
      <c r="E8" s="21">
        <f>'Risk Register'!G12</f>
        <v>6</v>
      </c>
      <c r="F8" s="21">
        <f>'Risk Register'!H12</f>
        <v>8</v>
      </c>
      <c r="G8" s="22">
        <f>'Risk Register'!I12</f>
        <v>48</v>
      </c>
      <c r="H8" s="21">
        <f>'Risk Register'!L12</f>
        <v>3</v>
      </c>
      <c r="I8" s="21">
        <f>'Risk Register'!M12</f>
        <v>5</v>
      </c>
      <c r="J8" s="23">
        <f>'Risk Register'!N12</f>
        <v>15</v>
      </c>
    </row>
    <row r="9" spans="2:10" s="18" customFormat="1" ht="27.95" customHeight="1" thickBot="1">
      <c r="B9" s="19">
        <f>'Risk Register'!A13</f>
        <v>6</v>
      </c>
      <c r="C9" s="20" t="str">
        <f>'Risk Register'!C13</f>
        <v>Loss or damage to hardware at T1 &gt;£2M</v>
      </c>
      <c r="D9" s="21" t="str">
        <f>'Risk Register'!F13</f>
        <v>AD</v>
      </c>
      <c r="E9" s="21">
        <f>'Risk Register'!G13</f>
        <v>0.5</v>
      </c>
      <c r="F9" s="21">
        <f>'Risk Register'!H13</f>
        <v>10</v>
      </c>
      <c r="G9" s="22">
        <f>'Risk Register'!I13</f>
        <v>5</v>
      </c>
      <c r="H9" s="21">
        <f>'Risk Register'!L13</f>
        <v>0.5</v>
      </c>
      <c r="I9" s="21">
        <f>'Risk Register'!M13</f>
        <v>10</v>
      </c>
      <c r="J9" s="23">
        <f>'Risk Register'!N13</f>
        <v>5</v>
      </c>
    </row>
    <row r="10" spans="2:10" s="18" customFormat="1" ht="27.95" customHeight="1" thickBot="1">
      <c r="B10" s="19">
        <f>'Risk Register'!A14</f>
        <v>7</v>
      </c>
      <c r="C10" s="20" t="str">
        <f>'Risk Register'!C14</f>
        <v>Disaster at T1 leads to prolonged outage</v>
      </c>
      <c r="D10" s="21" t="str">
        <f>'Risk Register'!F14</f>
        <v>AD</v>
      </c>
      <c r="E10" s="21">
        <f>'Risk Register'!G14</f>
        <v>0.5</v>
      </c>
      <c r="F10" s="21">
        <f>'Risk Register'!H14</f>
        <v>8</v>
      </c>
      <c r="G10" s="22">
        <f>'Risk Register'!I14</f>
        <v>4</v>
      </c>
      <c r="H10" s="21">
        <f>'Risk Register'!L14</f>
        <v>0.5</v>
      </c>
      <c r="I10" s="21">
        <f>'Risk Register'!M14</f>
        <v>8</v>
      </c>
      <c r="J10" s="23">
        <f>'Risk Register'!N14</f>
        <v>4</v>
      </c>
    </row>
    <row r="11" spans="2:10" s="18" customFormat="1" ht="27.95" customHeight="1" thickBot="1">
      <c r="B11" s="19">
        <f>'Risk Register'!A15</f>
        <v>8</v>
      </c>
      <c r="C11" s="20" t="str">
        <f>'Risk Register'!C15</f>
        <v>Recruitment and retention problems at RAL</v>
      </c>
      <c r="D11" s="21" t="str">
        <f>'Risk Register'!F15</f>
        <v>DK</v>
      </c>
      <c r="E11" s="21">
        <f>'Risk Register'!G15</f>
        <v>9</v>
      </c>
      <c r="F11" s="21">
        <f>'Risk Register'!H15</f>
        <v>6</v>
      </c>
      <c r="G11" s="22">
        <f>'Risk Register'!I15</f>
        <v>54</v>
      </c>
      <c r="H11" s="21">
        <f>'Risk Register'!L15</f>
        <v>8</v>
      </c>
      <c r="I11" s="21">
        <f>'Risk Register'!M15</f>
        <v>5</v>
      </c>
      <c r="J11" s="23">
        <f>'Risk Register'!N15</f>
        <v>40</v>
      </c>
    </row>
    <row r="12" spans="2:10" s="18" customFormat="1" ht="27.95" customHeight="1" thickBot="1">
      <c r="B12" s="19">
        <f>'Risk Register'!A16</f>
        <v>9</v>
      </c>
      <c r="C12" s="20" t="str">
        <f>'Risk Register'!C16</f>
        <v>Failure to procur, deploy or operate hardware</v>
      </c>
      <c r="D12" s="21" t="str">
        <f>'Risk Register'!F16</f>
        <v>AD,GR</v>
      </c>
      <c r="E12" s="21">
        <f>'Risk Register'!G16</f>
        <v>6</v>
      </c>
      <c r="F12" s="21">
        <f>'Risk Register'!H16</f>
        <v>7</v>
      </c>
      <c r="G12" s="22">
        <f>'Risk Register'!I16</f>
        <v>42</v>
      </c>
      <c r="H12" s="21">
        <f>'Risk Register'!L16</f>
        <v>4</v>
      </c>
      <c r="I12" s="21">
        <f>'Risk Register'!M16</f>
        <v>6.5</v>
      </c>
      <c r="J12" s="23">
        <f>'Risk Register'!N16</f>
        <v>26</v>
      </c>
    </row>
    <row r="13" spans="2:10" s="18" customFormat="1" ht="27.95" customHeight="1" thickBot="1">
      <c r="B13" s="19">
        <f>'Risk Register'!A17</f>
        <v>10</v>
      </c>
      <c r="C13" s="20" t="str">
        <f>'Risk Register'!C17</f>
        <v>Insufficient Network Bandwidth</v>
      </c>
      <c r="D13" s="21" t="str">
        <f>'Risk Register'!F17</f>
        <v>PC</v>
      </c>
      <c r="E13" s="21">
        <f>'Risk Register'!G17</f>
        <v>4</v>
      </c>
      <c r="F13" s="21">
        <f>'Risk Register'!H17</f>
        <v>5</v>
      </c>
      <c r="G13" s="22">
        <f>'Risk Register'!I17</f>
        <v>20</v>
      </c>
      <c r="H13" s="21">
        <f>'Risk Register'!L17</f>
        <v>3</v>
      </c>
      <c r="I13" s="21">
        <f>'Risk Register'!M17</f>
        <v>5</v>
      </c>
      <c r="J13" s="23">
        <f>'Risk Register'!N17</f>
        <v>15</v>
      </c>
    </row>
    <row r="14" spans="2:10" s="18" customFormat="1" ht="27.95" customHeight="1" thickBot="1">
      <c r="B14" s="19">
        <f>'Risk Register'!A18</f>
        <v>11</v>
      </c>
      <c r="C14" s="20" t="str">
        <f>'Risk Register'!C18</f>
        <v>Over contention for resources</v>
      </c>
      <c r="D14" s="21" t="str">
        <f>'Risk Register'!F18</f>
        <v>DB</v>
      </c>
      <c r="E14" s="21">
        <f>'Risk Register'!G18</f>
        <v>4</v>
      </c>
      <c r="F14" s="21">
        <f>'Risk Register'!H18</f>
        <v>5</v>
      </c>
      <c r="G14" s="22">
        <f>'Risk Register'!I18</f>
        <v>20</v>
      </c>
      <c r="H14" s="21">
        <f>'Risk Register'!L18</f>
        <v>3</v>
      </c>
      <c r="I14" s="21">
        <f>'Risk Register'!M18</f>
        <v>5</v>
      </c>
      <c r="J14" s="23">
        <f>'Risk Register'!N18</f>
        <v>15</v>
      </c>
    </row>
    <row r="15" spans="2:10" s="18" customFormat="1" ht="27.95" customHeight="1" thickBot="1">
      <c r="B15" s="19">
        <f>'Risk Register'!A19</f>
        <v>12</v>
      </c>
      <c r="C15" s="20" t="str">
        <f>'Risk Register'!C19</f>
        <v>Increase non-LHC use</v>
      </c>
      <c r="D15" s="21" t="str">
        <f>'Risk Register'!F19</f>
        <v>DB</v>
      </c>
      <c r="E15" s="21">
        <f>'Risk Register'!G19</f>
        <v>5</v>
      </c>
      <c r="F15" s="21">
        <f>'Risk Register'!H19</f>
        <v>5</v>
      </c>
      <c r="G15" s="22">
        <f>'Risk Register'!I19</f>
        <v>25</v>
      </c>
      <c r="H15" s="21">
        <f>'Risk Register'!L19</f>
        <v>3</v>
      </c>
      <c r="I15" s="21">
        <f>'Risk Register'!M19</f>
        <v>5</v>
      </c>
      <c r="J15" s="23">
        <f>'Risk Register'!N19</f>
        <v>15</v>
      </c>
    </row>
    <row r="16" spans="2:10" s="18" customFormat="1" ht="27.95" customHeight="1" thickBot="1">
      <c r="B16" s="19">
        <f>'Risk Register'!A20</f>
        <v>13</v>
      </c>
      <c r="C16" s="20" t="str">
        <f>'Risk Register'!C20</f>
        <v>Unquantfiable impact of BREXIT</v>
      </c>
      <c r="D16" s="21" t="str">
        <f>'Risk Register'!F20</f>
        <v>DB</v>
      </c>
      <c r="E16" s="21">
        <f>'Risk Register'!G20</f>
        <v>7</v>
      </c>
      <c r="F16" s="21">
        <f>'Risk Register'!H20</f>
        <v>8</v>
      </c>
      <c r="G16" s="22">
        <f>'Risk Register'!I20</f>
        <v>56</v>
      </c>
      <c r="H16" s="21">
        <f>'Risk Register'!L20</f>
        <v>7</v>
      </c>
      <c r="I16" s="21">
        <f>'Risk Register'!M20</f>
        <v>8</v>
      </c>
      <c r="J16" s="23">
        <f>'Risk Register'!N20</f>
        <v>56</v>
      </c>
    </row>
    <row r="17" spans="2:10" s="18" customFormat="1" ht="27.95" customHeight="1" thickBot="1">
      <c r="B17" s="19">
        <f>'Risk Register'!A21</f>
        <v>14</v>
      </c>
      <c r="C17" s="20" t="str">
        <f>'Risk Register'!C21</f>
        <v>Capital vs Resource at the Tier-1</v>
      </c>
      <c r="D17" s="21" t="str">
        <f>'Risk Register'!F21</f>
        <v>DB</v>
      </c>
      <c r="E17" s="21">
        <f>'Risk Register'!G21</f>
        <v>4</v>
      </c>
      <c r="F17" s="21">
        <f>'Risk Register'!H21</f>
        <v>6</v>
      </c>
      <c r="G17" s="22">
        <f>'Risk Register'!I21</f>
        <v>24</v>
      </c>
      <c r="H17" s="21">
        <f>'Risk Register'!L21</f>
        <v>4</v>
      </c>
      <c r="I17" s="21">
        <f>'Risk Register'!M21</f>
        <v>5</v>
      </c>
      <c r="J17" s="23">
        <f>'Risk Register'!N21</f>
        <v>20</v>
      </c>
    </row>
    <row r="18" spans="2:10" s="18" customFormat="1" ht="27.95" customHeight="1" thickBot="1">
      <c r="B18" s="19">
        <f>'Risk Register'!A22</f>
        <v>15</v>
      </c>
      <c r="C18" s="20" t="str">
        <f>'Risk Register'!C22</f>
        <v>Insufficient funding at Tier-1</v>
      </c>
      <c r="D18" s="21" t="str">
        <f>'Risk Register'!F22</f>
        <v>DB</v>
      </c>
      <c r="E18" s="21">
        <f>'Risk Register'!G22</f>
        <v>5</v>
      </c>
      <c r="F18" s="21">
        <f>'Risk Register'!H22</f>
        <v>5</v>
      </c>
      <c r="G18" s="22">
        <f>'Risk Register'!I22</f>
        <v>25</v>
      </c>
      <c r="H18" s="21">
        <f>'Risk Register'!L22</f>
        <v>2</v>
      </c>
      <c r="I18" s="21">
        <f>'Risk Register'!M22</f>
        <v>2</v>
      </c>
      <c r="J18" s="23">
        <f>'Risk Register'!N22</f>
        <v>4</v>
      </c>
    </row>
    <row r="19" spans="2:10" s="18" customFormat="1" ht="27.95" customHeight="1" thickBot="1">
      <c r="B19" s="19">
        <f>'Risk Register'!A23</f>
        <v>16</v>
      </c>
      <c r="C19" s="20" t="str">
        <f>'Risk Register'!C23</f>
        <v>Technology Mismatch</v>
      </c>
      <c r="D19" s="21" t="str">
        <f>'Risk Register'!F23</f>
        <v>DC</v>
      </c>
      <c r="E19" s="21">
        <f>'Risk Register'!G23</f>
        <v>6</v>
      </c>
      <c r="F19" s="21">
        <f>'Risk Register'!H23</f>
        <v>7</v>
      </c>
      <c r="G19" s="22">
        <f>'Risk Register'!I23</f>
        <v>42</v>
      </c>
      <c r="H19" s="21">
        <f>'Risk Register'!L23</f>
        <v>4</v>
      </c>
      <c r="I19" s="21">
        <f>'Risk Register'!M23</f>
        <v>5</v>
      </c>
      <c r="J19" s="23">
        <f>'Risk Register'!N23</f>
        <v>20</v>
      </c>
    </row>
    <row r="20" spans="2:10" s="18" customFormat="1" ht="27.95" customHeight="1" thickBot="1">
      <c r="B20" s="19">
        <f>'Risk Register'!A24</f>
        <v>17</v>
      </c>
      <c r="C20" s="20" t="str">
        <f>'Risk Register'!C24</f>
        <v>Loss of experienced personnel at T2s</v>
      </c>
      <c r="D20" s="21" t="str">
        <f>'Risk Register'!F24</f>
        <v>RJ</v>
      </c>
      <c r="E20" s="21">
        <f>'Risk Register'!G24</f>
        <v>7</v>
      </c>
      <c r="F20" s="21">
        <f>'Risk Register'!H24</f>
        <v>5</v>
      </c>
      <c r="G20" s="22">
        <f>'Risk Register'!I24</f>
        <v>35</v>
      </c>
      <c r="H20" s="21">
        <f>'Risk Register'!L24</f>
        <v>4</v>
      </c>
      <c r="I20" s="21">
        <f>'Risk Register'!M24</f>
        <v>4.5</v>
      </c>
      <c r="J20" s="23">
        <f>'Risk Register'!N24</f>
        <v>18</v>
      </c>
    </row>
    <row r="21" spans="2:10" s="18" customFormat="1" ht="27.95" customHeight="1" thickBot="1">
      <c r="B21" s="19">
        <f>'Risk Register'!A25</f>
        <v>18</v>
      </c>
      <c r="C21" s="20" t="str">
        <f>'Risk Register'!C25</f>
        <v>Insufficient funding at T2s for h/w</v>
      </c>
      <c r="D21" s="21" t="str">
        <f>'Risk Register'!F25</f>
        <v>RJ</v>
      </c>
      <c r="E21" s="21">
        <f>'Risk Register'!G25</f>
        <v>2</v>
      </c>
      <c r="F21" s="21">
        <f>'Risk Register'!H25</f>
        <v>4</v>
      </c>
      <c r="G21" s="22">
        <f>'Risk Register'!I25</f>
        <v>8</v>
      </c>
      <c r="H21" s="21">
        <f>'Risk Register'!L25</f>
        <v>2</v>
      </c>
      <c r="I21" s="21">
        <f>'Risk Register'!M25</f>
        <v>2</v>
      </c>
      <c r="J21" s="23">
        <f>'Risk Register'!N25</f>
        <v>4</v>
      </c>
    </row>
    <row r="22" spans="2:10" s="18" customFormat="1" ht="27.95" customHeight="1" thickBot="1">
      <c r="B22" s="19">
        <f>'Risk Register'!A26</f>
        <v>19</v>
      </c>
      <c r="C22" s="20" t="str">
        <f>'Risk Register'!C26</f>
        <v>Tier-2s are not fit for purpose</v>
      </c>
      <c r="D22" s="21" t="str">
        <f>'Risk Register'!F26</f>
        <v>RJ</v>
      </c>
      <c r="E22" s="21">
        <f>'Risk Register'!G26</f>
        <v>5</v>
      </c>
      <c r="F22" s="21">
        <f>'Risk Register'!H26</f>
        <v>6</v>
      </c>
      <c r="G22" s="22">
        <f>'Risk Register'!I26</f>
        <v>30</v>
      </c>
      <c r="H22" s="21">
        <f>'Risk Register'!L26</f>
        <v>3</v>
      </c>
      <c r="I22" s="21">
        <f>'Risk Register'!M26</f>
        <v>6</v>
      </c>
      <c r="J22" s="23">
        <f>'Risk Register'!N26</f>
        <v>18</v>
      </c>
    </row>
    <row r="23" spans="2:10" s="18" customFormat="1" ht="27.95" customHeight="1" thickBot="1">
      <c r="B23" s="19">
        <f>'Risk Register'!A27</f>
        <v>20</v>
      </c>
      <c r="C23" s="20" t="str">
        <f>'Risk Register'!C27</f>
        <v>Expt. s/w runs poorly</v>
      </c>
      <c r="D23" s="21" t="str">
        <f>'Risk Register'!F27</f>
        <v>GR</v>
      </c>
      <c r="E23" s="21">
        <f>'Risk Register'!G27</f>
        <v>7</v>
      </c>
      <c r="F23" s="21">
        <f>'Risk Register'!H27</f>
        <v>6</v>
      </c>
      <c r="G23" s="22">
        <f>'Risk Register'!I27</f>
        <v>42</v>
      </c>
      <c r="H23" s="21">
        <f>'Risk Register'!L27</f>
        <v>4</v>
      </c>
      <c r="I23" s="21">
        <f>'Risk Register'!M27</f>
        <v>4</v>
      </c>
      <c r="J23" s="23">
        <f>'Risk Register'!N27</f>
        <v>16</v>
      </c>
    </row>
    <row r="24" spans="2:10" s="18" customFormat="1" ht="27.95" customHeight="1" thickBot="1">
      <c r="B24" s="19">
        <f>'Risk Register'!A28</f>
        <v>21</v>
      </c>
      <c r="C24" s="20" t="str">
        <f>'Risk Register'!C28</f>
        <v>Security problem affecting reputation</v>
      </c>
      <c r="D24" s="21" t="str">
        <f>'Risk Register'!F28</f>
        <v>DK</v>
      </c>
      <c r="E24" s="21">
        <f>'Risk Register'!G28</f>
        <v>7</v>
      </c>
      <c r="F24" s="21">
        <f>'Risk Register'!H28</f>
        <v>8</v>
      </c>
      <c r="G24" s="22">
        <f>'Risk Register'!I28</f>
        <v>56</v>
      </c>
      <c r="H24" s="21">
        <f>'Risk Register'!L28</f>
        <v>4</v>
      </c>
      <c r="I24" s="21">
        <f>'Risk Register'!M28</f>
        <v>7</v>
      </c>
      <c r="J24" s="23">
        <f>'Risk Register'!N28</f>
        <v>28</v>
      </c>
    </row>
    <row r="25" spans="2:10" s="18" customFormat="1" ht="27.95" customHeight="1" thickBot="1">
      <c r="B25" s="19">
        <f>'Risk Register'!A29</f>
        <v>22</v>
      </c>
      <c r="C25" s="20" t="str">
        <f>'Risk Register'!C29</f>
        <v>Loss of GridPP service due to security</v>
      </c>
      <c r="D25" s="21" t="str">
        <f>'Risk Register'!F29</f>
        <v>DK</v>
      </c>
      <c r="E25" s="21">
        <f>'Risk Register'!G29</f>
        <v>7</v>
      </c>
      <c r="F25" s="21">
        <f>'Risk Register'!H29</f>
        <v>5</v>
      </c>
      <c r="G25" s="22">
        <f>'Risk Register'!I29</f>
        <v>35</v>
      </c>
      <c r="H25" s="21">
        <f>'Risk Register'!L29</f>
        <v>5</v>
      </c>
      <c r="I25" s="21">
        <f>'Risk Register'!M29</f>
        <v>5</v>
      </c>
      <c r="J25" s="23">
        <f>'Risk Register'!N29</f>
        <v>25</v>
      </c>
    </row>
    <row r="26" spans="2:10" s="18" customFormat="1" ht="27.95" customHeight="1" thickBot="1">
      <c r="B26" s="19">
        <f>'Risk Register'!A30</f>
        <v>23</v>
      </c>
      <c r="C26" s="20" t="str">
        <f>'Risk Register'!C30</f>
        <v>Insufficient VO/user support effort</v>
      </c>
      <c r="D26" s="21" t="str">
        <f>'Risk Register'!F30</f>
        <v>GR</v>
      </c>
      <c r="E26" s="21">
        <f>'Risk Register'!G30</f>
        <v>7</v>
      </c>
      <c r="F26" s="21">
        <f>'Risk Register'!H30</f>
        <v>5</v>
      </c>
      <c r="G26" s="22">
        <f>'Risk Register'!I30</f>
        <v>35</v>
      </c>
      <c r="H26" s="21">
        <f>'Risk Register'!L30</f>
        <v>3</v>
      </c>
      <c r="I26" s="21">
        <f>'Risk Register'!M30</f>
        <v>5</v>
      </c>
      <c r="J26" s="23">
        <f>'Risk Register'!N30</f>
        <v>15</v>
      </c>
    </row>
    <row r="27" spans="2:10" s="18" customFormat="1" ht="27.95" customHeight="1" thickBot="1">
      <c r="B27" s="19">
        <f>'Risk Register'!A31</f>
        <v>24</v>
      </c>
      <c r="C27" s="20" t="str">
        <f>'Risk Register'!C31</f>
        <v>Mismatch between budget and hardware costs</v>
      </c>
      <c r="D27" s="21" t="str">
        <f>'Risk Register'!F31</f>
        <v>DB</v>
      </c>
      <c r="E27" s="21">
        <f>'Risk Register'!G31</f>
        <v>9</v>
      </c>
      <c r="F27" s="21">
        <f>'Risk Register'!H31</f>
        <v>7</v>
      </c>
      <c r="G27" s="22">
        <f>'Risk Register'!I31</f>
        <v>63</v>
      </c>
      <c r="H27" s="21">
        <f>'Risk Register'!L31</f>
        <v>4</v>
      </c>
      <c r="I27" s="21">
        <f>'Risk Register'!M31</f>
        <v>6</v>
      </c>
      <c r="J27" s="23">
        <f>'Risk Register'!N31</f>
        <v>24</v>
      </c>
    </row>
    <row r="28" spans="2:10" s="18" customFormat="1" ht="27.95" customHeight="1" thickBot="1">
      <c r="B28" s="19">
        <f>'Risk Register'!A32</f>
        <v>25</v>
      </c>
      <c r="C28" s="20" t="str">
        <f>'Risk Register'!C32</f>
        <v>Core service funding insuffcient</v>
      </c>
      <c r="D28" s="21" t="str">
        <f>'Risk Register'!F32</f>
        <v>DB</v>
      </c>
      <c r="E28" s="21">
        <f>'Risk Register'!G32</f>
        <v>5</v>
      </c>
      <c r="F28" s="21">
        <f>'Risk Register'!H32</f>
        <v>4</v>
      </c>
      <c r="G28" s="22">
        <f>'Risk Register'!I32</f>
        <v>20</v>
      </c>
      <c r="H28" s="21">
        <f>'Risk Register'!L32</f>
        <v>4</v>
      </c>
      <c r="I28" s="21">
        <f>'Risk Register'!M32</f>
        <v>2</v>
      </c>
      <c r="J28" s="23">
        <f>'Risk Register'!N32</f>
        <v>8</v>
      </c>
    </row>
    <row r="29" spans="2:10" s="18" customFormat="1" ht="27.95" customHeight="1" thickBot="1">
      <c r="B29" s="19">
        <f>'Risk Register'!A33</f>
        <v>26</v>
      </c>
      <c r="C29" s="20" t="str">
        <f>'Risk Register'!C33</f>
        <v>Breakdown of NGI/EGI infrastructure</v>
      </c>
      <c r="D29" s="21" t="str">
        <f>'Risk Register'!F33</f>
        <v>GR</v>
      </c>
      <c r="E29" s="21">
        <f>'Risk Register'!G33</f>
        <v>3</v>
      </c>
      <c r="F29" s="21">
        <f>'Risk Register'!H33</f>
        <v>3</v>
      </c>
      <c r="G29" s="22">
        <f>'Risk Register'!I33</f>
        <v>9</v>
      </c>
      <c r="H29" s="21">
        <f>'Risk Register'!L33</f>
        <v>3</v>
      </c>
      <c r="I29" s="21">
        <f>'Risk Register'!M33</f>
        <v>3</v>
      </c>
      <c r="J29" s="23">
        <f>'Risk Register'!N33</f>
        <v>9</v>
      </c>
    </row>
    <row r="30" spans="2:10" s="18" customFormat="1" ht="27.95" customHeight="1" thickBot="1">
      <c r="B30" s="19">
        <f>'Risk Register'!A34</f>
        <v>27</v>
      </c>
      <c r="C30" s="20" t="str">
        <f>'Risk Register'!C34</f>
        <v>Insufficient travel funds</v>
      </c>
      <c r="D30" s="21" t="str">
        <f>'Risk Register'!F34</f>
        <v>DK</v>
      </c>
      <c r="E30" s="21">
        <f>'Risk Register'!G34</f>
        <v>4</v>
      </c>
      <c r="F30" s="21">
        <f>'Risk Register'!H34</f>
        <v>2.5</v>
      </c>
      <c r="G30" s="22">
        <f>'Risk Register'!I34</f>
        <v>10</v>
      </c>
      <c r="H30" s="21">
        <f>'Risk Register'!L34</f>
        <v>3</v>
      </c>
      <c r="I30" s="21">
        <f>'Risk Register'!M34</f>
        <v>2.5</v>
      </c>
      <c r="J30" s="23">
        <f>'Risk Register'!N34</f>
        <v>7.5</v>
      </c>
    </row>
    <row r="31" spans="2:10" s="18" customFormat="1" ht="27.95" customHeight="1" thickBot="1">
      <c r="B31" s="19">
        <f>'Risk Register'!A35</f>
        <v>29</v>
      </c>
      <c r="C31" s="20" t="str">
        <f>'Risk Register'!C35</f>
        <v>Critical middleware no longer supported</v>
      </c>
      <c r="D31" s="21" t="str">
        <f>'Risk Register'!F35</f>
        <v>DC</v>
      </c>
      <c r="E31" s="21">
        <f>'Risk Register'!G35</f>
        <v>5</v>
      </c>
      <c r="F31" s="21">
        <f>'Risk Register'!H35</f>
        <v>6</v>
      </c>
      <c r="G31" s="22">
        <f>'Risk Register'!I35</f>
        <v>30</v>
      </c>
      <c r="H31" s="21">
        <f>'Risk Register'!L35</f>
        <v>3</v>
      </c>
      <c r="I31" s="21">
        <f>'Risk Register'!M35</f>
        <v>5</v>
      </c>
      <c r="J31" s="23">
        <f>'Risk Register'!N35</f>
        <v>15</v>
      </c>
    </row>
    <row r="32" spans="2:10" s="18" customFormat="1" ht="27.95" customHeight="1" thickBot="1">
      <c r="B32" s="19">
        <f>'Risk Register'!A36</f>
        <v>30</v>
      </c>
      <c r="C32" s="20" t="str">
        <f>'Risk Register'!C36</f>
        <v>Unplanned infrastructure costs</v>
      </c>
      <c r="D32" s="21" t="str">
        <f>'Risk Register'!F36</f>
        <v>GR/PG</v>
      </c>
      <c r="E32" s="21">
        <f>'Risk Register'!G36</f>
        <v>4</v>
      </c>
      <c r="F32" s="21">
        <f>'Risk Register'!H36</f>
        <v>4</v>
      </c>
      <c r="G32" s="22">
        <f>'Risk Register'!I36</f>
        <v>16</v>
      </c>
      <c r="H32" s="21">
        <f>'Risk Register'!L36</f>
        <v>2</v>
      </c>
      <c r="I32" s="21">
        <f>'Risk Register'!M36</f>
        <v>2</v>
      </c>
      <c r="J32" s="23">
        <f>'Risk Register'!N36</f>
        <v>4</v>
      </c>
    </row>
    <row r="33" spans="2:10" s="18" customFormat="1" ht="27.95" customHeight="1" thickBot="1">
      <c r="B33" s="19">
        <f>'Risk Register'!A37</f>
        <v>31</v>
      </c>
      <c r="C33" s="20" t="str">
        <f>'Risk Register'!C37</f>
        <v>Loss of EGI.eu</v>
      </c>
      <c r="D33" s="21" t="str">
        <f>'Risk Register'!F37</f>
        <v>DB</v>
      </c>
      <c r="E33" s="21">
        <f>'Risk Register'!G37</f>
        <v>4</v>
      </c>
      <c r="F33" s="21">
        <f>'Risk Register'!H37</f>
        <v>3</v>
      </c>
      <c r="G33" s="22">
        <f>'Risk Register'!I37</f>
        <v>12</v>
      </c>
      <c r="H33" s="21">
        <f>'Risk Register'!L37</f>
        <v>3</v>
      </c>
      <c r="I33" s="21">
        <f>'Risk Register'!M37</f>
        <v>2</v>
      </c>
      <c r="J33" s="23">
        <f>'Risk Register'!N37</f>
        <v>6</v>
      </c>
    </row>
    <row r="34" spans="2:10" s="18" customFormat="1" ht="27.95" customHeight="1" thickBot="1">
      <c r="B34" s="19">
        <f>'Risk Register'!A38</f>
        <v>32</v>
      </c>
      <c r="C34" s="20" t="str">
        <f>'Risk Register'!C38</f>
        <v>Financial Uncertainty</v>
      </c>
      <c r="D34" s="21" t="str">
        <f>'Risk Register'!F38</f>
        <v>DB</v>
      </c>
      <c r="E34" s="21">
        <f>'Risk Register'!G38</f>
        <v>5</v>
      </c>
      <c r="F34" s="21">
        <f>'Risk Register'!H38</f>
        <v>6</v>
      </c>
      <c r="G34" s="22">
        <f>'Risk Register'!I38</f>
        <v>30</v>
      </c>
      <c r="H34" s="21">
        <f>'Risk Register'!L38</f>
        <v>3</v>
      </c>
      <c r="I34" s="21">
        <f>'Risk Register'!M38</f>
        <v>4</v>
      </c>
      <c r="J34" s="23">
        <f>'Risk Register'!N38</f>
        <v>12</v>
      </c>
    </row>
    <row r="35" spans="2:10" s="18" customFormat="1" ht="27.95" customHeight="1">
      <c r="B35" s="19">
        <f>'Risk Register'!A39</f>
        <v>33</v>
      </c>
      <c r="C35" s="20" t="str">
        <f>'Risk Register'!C39</f>
        <v>Conflicting opinions amongst GridPP stakeholders</v>
      </c>
      <c r="D35" s="21" t="str">
        <f>'Risk Register'!F39</f>
        <v>DB</v>
      </c>
      <c r="E35" s="21">
        <f>'Risk Register'!G39</f>
        <v>3</v>
      </c>
      <c r="F35" s="21">
        <f>'Risk Register'!H39</f>
        <v>5</v>
      </c>
      <c r="G35" s="22">
        <f>'Risk Register'!I39</f>
        <v>15</v>
      </c>
      <c r="H35" s="21">
        <f>'Risk Register'!L39</f>
        <v>2</v>
      </c>
      <c r="I35" s="21">
        <f>'Risk Register'!M39</f>
        <v>4</v>
      </c>
      <c r="J35" s="23">
        <f>'Risk Register'!N39</f>
        <v>8</v>
      </c>
    </row>
  </sheetData>
  <mergeCells count="5">
    <mergeCell ref="B2:B3"/>
    <mergeCell ref="C2:C3"/>
    <mergeCell ref="E2:G2"/>
    <mergeCell ref="H2:J2"/>
    <mergeCell ref="D2:D3"/>
  </mergeCells>
  <conditionalFormatting sqref="G4:G35 J4:J35">
    <cfRule type="cellIs" dxfId="48" priority="13" stopIfTrue="1" operator="between">
      <formula>0</formula>
      <formula>25</formula>
    </cfRule>
    <cfRule type="cellIs" dxfId="47" priority="14" stopIfTrue="1" operator="between">
      <formula>26</formula>
      <formula>50</formula>
    </cfRule>
    <cfRule type="cellIs" dxfId="46" priority="15" stopIfTrue="1" operator="between">
      <formula>51</formula>
      <formula>100</formula>
    </cfRule>
  </conditionalFormatting>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4"/>
  <sheetViews>
    <sheetView tabSelected="1" topLeftCell="A15" zoomScale="60" zoomScaleNormal="60" workbookViewId="0">
      <selection activeCell="E20" sqref="E20"/>
    </sheetView>
  </sheetViews>
  <sheetFormatPr defaultColWidth="8.85546875" defaultRowHeight="12.95"/>
  <cols>
    <col min="1" max="1" width="8.42578125" style="29" bestFit="1" customWidth="1"/>
    <col min="2" max="3" width="36.42578125" style="29" customWidth="1"/>
    <col min="4" max="4" width="13.5703125" style="62" customWidth="1"/>
    <col min="5" max="5" width="42.140625" style="29" customWidth="1"/>
    <col min="6" max="6" width="11.28515625" style="29" customWidth="1"/>
    <col min="7" max="7" width="16.140625" style="29" customWidth="1"/>
    <col min="8" max="8" width="12.140625" style="29" bestFit="1" customWidth="1"/>
    <col min="9" max="9" width="9.28515625" style="29" customWidth="1"/>
    <col min="10" max="10" width="42.140625" style="29" customWidth="1"/>
    <col min="11" max="11" width="49.7109375" style="29" bestFit="1" customWidth="1"/>
    <col min="12" max="12" width="16.28515625" style="29" customWidth="1"/>
    <col min="13" max="13" width="11.42578125" style="29" customWidth="1"/>
    <col min="14" max="14" width="9.28515625" style="29" customWidth="1"/>
    <col min="15" max="16" width="42.7109375" style="29" customWidth="1"/>
    <col min="17" max="17" width="8.85546875" style="29" customWidth="1"/>
    <col min="18" max="18" width="8.85546875" style="29"/>
    <col min="19" max="19" width="11" style="29" customWidth="1"/>
    <col min="20" max="20" width="11.42578125" style="29" bestFit="1" customWidth="1"/>
    <col min="21" max="21" width="20.42578125" style="29" bestFit="1" customWidth="1"/>
    <col min="22" max="16384" width="8.85546875" style="29"/>
  </cols>
  <sheetData>
    <row r="1" spans="1:22" ht="12.75">
      <c r="A1" s="2" t="s">
        <v>8</v>
      </c>
      <c r="B1" s="4"/>
      <c r="C1" s="4"/>
      <c r="D1" s="15"/>
      <c r="E1" s="3"/>
      <c r="F1" s="2"/>
      <c r="G1" s="4"/>
      <c r="H1" s="4" t="s">
        <v>9</v>
      </c>
      <c r="I1" s="4"/>
      <c r="J1" s="4"/>
      <c r="K1" s="4"/>
      <c r="L1" s="4"/>
      <c r="M1" s="90" t="s">
        <v>10</v>
      </c>
      <c r="N1" s="90"/>
      <c r="O1" s="1" t="s">
        <v>11</v>
      </c>
      <c r="P1" s="1"/>
    </row>
    <row r="2" spans="1:22" ht="12.75">
      <c r="A2" s="2"/>
      <c r="B2" s="4"/>
      <c r="C2" s="4"/>
      <c r="D2" s="15"/>
      <c r="E2" s="4"/>
      <c r="F2" s="2"/>
      <c r="G2" s="4"/>
      <c r="H2" s="7" t="s">
        <v>12</v>
      </c>
      <c r="I2" s="4" t="s">
        <v>13</v>
      </c>
      <c r="J2" s="4"/>
      <c r="K2" s="4"/>
      <c r="L2" s="4"/>
      <c r="M2" s="90" t="s">
        <v>14</v>
      </c>
      <c r="N2" s="90"/>
      <c r="O2" s="1" t="s">
        <v>15</v>
      </c>
      <c r="P2" s="1"/>
    </row>
    <row r="3" spans="1:22" ht="12.75">
      <c r="A3" s="2"/>
      <c r="B3" s="4"/>
      <c r="C3" s="4"/>
      <c r="D3" s="15"/>
      <c r="E3" s="4"/>
      <c r="F3" s="2"/>
      <c r="G3" s="4"/>
      <c r="H3" s="6" t="s">
        <v>16</v>
      </c>
      <c r="I3" s="4" t="s">
        <v>17</v>
      </c>
      <c r="J3" s="4"/>
      <c r="K3" s="4"/>
      <c r="L3" s="4"/>
      <c r="M3" s="5"/>
      <c r="N3" s="4"/>
      <c r="O3" s="1"/>
      <c r="P3" s="1"/>
    </row>
    <row r="4" spans="1:22" ht="12.75">
      <c r="A4" s="2"/>
      <c r="B4" s="4"/>
      <c r="C4" s="4"/>
      <c r="D4" s="15"/>
      <c r="E4" s="4"/>
      <c r="F4" s="2"/>
      <c r="G4" s="4"/>
      <c r="H4" s="8" t="s">
        <v>18</v>
      </c>
      <c r="I4" s="4" t="s">
        <v>19</v>
      </c>
      <c r="J4" s="4"/>
      <c r="K4" s="4"/>
      <c r="L4" s="4"/>
      <c r="M4" s="5"/>
      <c r="N4" s="4"/>
      <c r="O4" s="1"/>
      <c r="P4" s="1"/>
    </row>
    <row r="5" spans="1:22" ht="12.75">
      <c r="A5" s="2"/>
      <c r="B5" s="4"/>
      <c r="C5" s="4"/>
      <c r="D5" s="15"/>
      <c r="E5" s="4"/>
      <c r="F5" s="2"/>
      <c r="G5" s="4"/>
      <c r="J5" s="4"/>
      <c r="K5" s="4"/>
      <c r="L5" s="4"/>
      <c r="M5" s="4"/>
      <c r="N5" s="4"/>
      <c r="O5" s="11">
        <f ca="1">TODAY()</f>
        <v>44048</v>
      </c>
      <c r="P5" s="11"/>
      <c r="Q5" s="2" t="s">
        <v>20</v>
      </c>
      <c r="R5" s="2" t="s">
        <v>21</v>
      </c>
      <c r="S5" s="2" t="s">
        <v>22</v>
      </c>
      <c r="T5" s="2" t="s">
        <v>23</v>
      </c>
      <c r="U5" s="2" t="s">
        <v>24</v>
      </c>
      <c r="V5" s="2" t="s">
        <v>25</v>
      </c>
    </row>
    <row r="6" spans="1:22" ht="17.100000000000001" customHeight="1">
      <c r="A6" s="101" t="s">
        <v>26</v>
      </c>
      <c r="B6" s="102" t="s">
        <v>1</v>
      </c>
      <c r="C6" s="102" t="s">
        <v>27</v>
      </c>
      <c r="D6" s="102" t="s">
        <v>28</v>
      </c>
      <c r="E6" s="102" t="s">
        <v>29</v>
      </c>
      <c r="F6" s="103" t="s">
        <v>2</v>
      </c>
      <c r="G6" s="104" t="s">
        <v>3</v>
      </c>
      <c r="H6" s="105"/>
      <c r="I6" s="106"/>
      <c r="J6" s="102" t="s">
        <v>30</v>
      </c>
      <c r="K6" s="102" t="s">
        <v>31</v>
      </c>
      <c r="L6" s="104" t="s">
        <v>4</v>
      </c>
      <c r="M6" s="105"/>
      <c r="N6" s="106"/>
      <c r="O6" s="126" t="s">
        <v>32</v>
      </c>
      <c r="P6" s="128" t="s">
        <v>33</v>
      </c>
      <c r="Q6" s="2"/>
      <c r="R6" s="2"/>
      <c r="S6" s="2"/>
      <c r="T6" s="2"/>
      <c r="U6" s="2"/>
      <c r="V6" s="2"/>
    </row>
    <row r="7" spans="1:22" ht="20.100000000000001" customHeight="1">
      <c r="A7" s="107"/>
      <c r="B7" s="108"/>
      <c r="C7" s="108"/>
      <c r="D7" s="108"/>
      <c r="E7" s="108"/>
      <c r="F7" s="109"/>
      <c r="G7" s="110" t="s">
        <v>5</v>
      </c>
      <c r="H7" s="110" t="s">
        <v>6</v>
      </c>
      <c r="I7" s="110" t="s">
        <v>7</v>
      </c>
      <c r="J7" s="108"/>
      <c r="K7" s="108"/>
      <c r="L7" s="110" t="s">
        <v>5</v>
      </c>
      <c r="M7" s="110" t="s">
        <v>6</v>
      </c>
      <c r="N7" s="110" t="s">
        <v>7</v>
      </c>
      <c r="O7" s="127"/>
      <c r="P7" s="129"/>
      <c r="Q7" s="2"/>
      <c r="R7" s="2"/>
      <c r="S7" s="2"/>
      <c r="T7" s="2"/>
      <c r="U7" s="2"/>
      <c r="V7" s="2"/>
    </row>
    <row r="8" spans="1:22" ht="102">
      <c r="A8" s="30">
        <v>1</v>
      </c>
      <c r="B8" s="31" t="s">
        <v>34</v>
      </c>
      <c r="C8" s="31" t="s">
        <v>35</v>
      </c>
      <c r="D8" s="32">
        <v>1</v>
      </c>
      <c r="E8" s="33" t="s">
        <v>36</v>
      </c>
      <c r="F8" s="33" t="s">
        <v>37</v>
      </c>
      <c r="G8" s="33">
        <v>4</v>
      </c>
      <c r="H8" s="33">
        <v>3</v>
      </c>
      <c r="I8" s="34">
        <f>G8*H8</f>
        <v>12</v>
      </c>
      <c r="J8" s="33" t="s">
        <v>38</v>
      </c>
      <c r="K8" s="33" t="s">
        <v>39</v>
      </c>
      <c r="L8" s="33">
        <v>1</v>
      </c>
      <c r="M8" s="33">
        <v>3</v>
      </c>
      <c r="N8" s="34">
        <f>L8*M8</f>
        <v>3</v>
      </c>
      <c r="O8" s="92"/>
      <c r="P8" s="91" t="s">
        <v>40</v>
      </c>
      <c r="Q8" s="2" t="s">
        <v>41</v>
      </c>
      <c r="R8" s="2"/>
      <c r="S8" s="2"/>
      <c r="T8" s="2" t="s">
        <v>41</v>
      </c>
      <c r="U8" s="2" t="s">
        <v>41</v>
      </c>
      <c r="V8" s="2"/>
    </row>
    <row r="9" spans="1:22" s="14" customFormat="1" ht="127.5">
      <c r="A9" s="35">
        <v>2</v>
      </c>
      <c r="B9" s="36" t="s">
        <v>42</v>
      </c>
      <c r="C9" s="36" t="s">
        <v>43</v>
      </c>
      <c r="D9" s="37">
        <v>1</v>
      </c>
      <c r="E9" s="38" t="s">
        <v>44</v>
      </c>
      <c r="F9" s="39" t="s">
        <v>37</v>
      </c>
      <c r="G9" s="39">
        <v>5</v>
      </c>
      <c r="H9" s="39">
        <v>5</v>
      </c>
      <c r="I9" s="40">
        <f t="shared" ref="I9:I23" si="0">G9*H9</f>
        <v>25</v>
      </c>
      <c r="J9" s="38" t="s">
        <v>45</v>
      </c>
      <c r="K9" s="39" t="s">
        <v>46</v>
      </c>
      <c r="L9" s="39">
        <v>4</v>
      </c>
      <c r="M9" s="39">
        <v>5</v>
      </c>
      <c r="N9" s="40">
        <f t="shared" ref="N9:N23" si="1">L9*M9</f>
        <v>20</v>
      </c>
      <c r="O9" s="93"/>
      <c r="P9" s="99" t="s">
        <v>47</v>
      </c>
      <c r="Q9" s="13" t="s">
        <v>41</v>
      </c>
      <c r="R9" s="13"/>
      <c r="S9" s="13"/>
      <c r="T9" s="13" t="s">
        <v>41</v>
      </c>
      <c r="U9" s="13" t="s">
        <v>41</v>
      </c>
      <c r="V9" s="13" t="s">
        <v>41</v>
      </c>
    </row>
    <row r="10" spans="1:22" ht="63.75">
      <c r="A10" s="30">
        <v>3</v>
      </c>
      <c r="B10" s="41" t="s">
        <v>48</v>
      </c>
      <c r="C10" s="41" t="s">
        <v>49</v>
      </c>
      <c r="D10" s="42" t="s">
        <v>50</v>
      </c>
      <c r="E10" s="43" t="s">
        <v>51</v>
      </c>
      <c r="F10" s="43" t="s">
        <v>37</v>
      </c>
      <c r="G10" s="43">
        <v>4</v>
      </c>
      <c r="H10" s="43">
        <v>6</v>
      </c>
      <c r="I10" s="34">
        <f t="shared" si="0"/>
        <v>24</v>
      </c>
      <c r="J10" s="43" t="s">
        <v>52</v>
      </c>
      <c r="K10" s="43" t="s">
        <v>53</v>
      </c>
      <c r="L10" s="43">
        <v>3</v>
      </c>
      <c r="M10" s="43">
        <v>5</v>
      </c>
      <c r="N10" s="34">
        <f t="shared" si="1"/>
        <v>15</v>
      </c>
      <c r="O10" s="94"/>
      <c r="P10" s="98" t="s">
        <v>54</v>
      </c>
      <c r="Q10" s="2" t="s">
        <v>41</v>
      </c>
      <c r="R10" s="2"/>
      <c r="S10" s="2"/>
      <c r="T10" s="2" t="s">
        <v>41</v>
      </c>
      <c r="U10" s="2" t="s">
        <v>41</v>
      </c>
      <c r="V10" s="2"/>
    </row>
    <row r="11" spans="1:22" ht="89.25">
      <c r="A11" s="30">
        <v>4</v>
      </c>
      <c r="B11" s="41" t="s">
        <v>55</v>
      </c>
      <c r="C11" s="41" t="s">
        <v>56</v>
      </c>
      <c r="D11" s="42" t="s">
        <v>57</v>
      </c>
      <c r="E11" s="43" t="s">
        <v>58</v>
      </c>
      <c r="F11" s="43" t="s">
        <v>37</v>
      </c>
      <c r="G11" s="43">
        <v>7</v>
      </c>
      <c r="H11" s="43">
        <v>5</v>
      </c>
      <c r="I11" s="34">
        <f t="shared" si="0"/>
        <v>35</v>
      </c>
      <c r="J11" s="43" t="s">
        <v>59</v>
      </c>
      <c r="K11" s="43" t="s">
        <v>60</v>
      </c>
      <c r="L11" s="43">
        <v>4</v>
      </c>
      <c r="M11" s="43">
        <v>5</v>
      </c>
      <c r="N11" s="34">
        <f t="shared" si="1"/>
        <v>20</v>
      </c>
      <c r="O11" s="94"/>
      <c r="P11" s="98" t="s">
        <v>61</v>
      </c>
      <c r="Q11" s="2" t="s">
        <v>41</v>
      </c>
      <c r="R11" s="2"/>
      <c r="S11" s="2"/>
      <c r="T11" s="2" t="s">
        <v>41</v>
      </c>
      <c r="U11" s="2" t="s">
        <v>41</v>
      </c>
      <c r="V11" s="2"/>
    </row>
    <row r="12" spans="1:22" ht="51">
      <c r="A12" s="30">
        <v>5</v>
      </c>
      <c r="B12" s="41" t="s">
        <v>62</v>
      </c>
      <c r="C12" s="41" t="s">
        <v>63</v>
      </c>
      <c r="D12" s="42">
        <v>1</v>
      </c>
      <c r="E12" s="43" t="s">
        <v>64</v>
      </c>
      <c r="F12" s="43" t="s">
        <v>37</v>
      </c>
      <c r="G12" s="43">
        <v>6</v>
      </c>
      <c r="H12" s="43">
        <v>8</v>
      </c>
      <c r="I12" s="34">
        <f t="shared" si="0"/>
        <v>48</v>
      </c>
      <c r="J12" s="43" t="s">
        <v>65</v>
      </c>
      <c r="K12" s="43" t="s">
        <v>66</v>
      </c>
      <c r="L12" s="43">
        <v>3</v>
      </c>
      <c r="M12" s="43">
        <v>5</v>
      </c>
      <c r="N12" s="34">
        <f t="shared" si="1"/>
        <v>15</v>
      </c>
      <c r="O12" s="94"/>
      <c r="P12" s="98" t="s">
        <v>67</v>
      </c>
      <c r="Q12" s="2" t="s">
        <v>41</v>
      </c>
      <c r="R12" s="2"/>
      <c r="S12" s="2"/>
      <c r="T12" s="2" t="s">
        <v>41</v>
      </c>
      <c r="U12" s="2" t="s">
        <v>41</v>
      </c>
      <c r="V12" s="2"/>
    </row>
    <row r="13" spans="1:22" ht="63.75">
      <c r="A13" s="30">
        <v>6</v>
      </c>
      <c r="B13" s="41" t="s">
        <v>68</v>
      </c>
      <c r="C13" s="41" t="s">
        <v>69</v>
      </c>
      <c r="D13" s="42">
        <v>1</v>
      </c>
      <c r="E13" s="43" t="s">
        <v>70</v>
      </c>
      <c r="F13" s="43" t="s">
        <v>37</v>
      </c>
      <c r="G13" s="43">
        <v>0.5</v>
      </c>
      <c r="H13" s="43">
        <v>10</v>
      </c>
      <c r="I13" s="34">
        <f t="shared" si="0"/>
        <v>5</v>
      </c>
      <c r="J13" s="43" t="s">
        <v>71</v>
      </c>
      <c r="K13" s="43" t="s">
        <v>72</v>
      </c>
      <c r="L13" s="43">
        <v>0.5</v>
      </c>
      <c r="M13" s="43">
        <v>10</v>
      </c>
      <c r="N13" s="34">
        <f t="shared" si="1"/>
        <v>5</v>
      </c>
      <c r="O13" s="94"/>
      <c r="P13" s="98" t="s">
        <v>67</v>
      </c>
      <c r="Q13" s="2" t="s">
        <v>41</v>
      </c>
      <c r="R13" s="2"/>
      <c r="S13" s="2"/>
      <c r="T13" s="2" t="s">
        <v>41</v>
      </c>
      <c r="U13" s="2" t="s">
        <v>41</v>
      </c>
      <c r="V13" s="2" t="s">
        <v>41</v>
      </c>
    </row>
    <row r="14" spans="1:22" ht="51">
      <c r="A14" s="30">
        <v>7</v>
      </c>
      <c r="B14" s="41" t="s">
        <v>73</v>
      </c>
      <c r="C14" s="41" t="s">
        <v>74</v>
      </c>
      <c r="D14" s="42">
        <v>1</v>
      </c>
      <c r="E14" s="43" t="s">
        <v>75</v>
      </c>
      <c r="F14" s="43" t="s">
        <v>37</v>
      </c>
      <c r="G14" s="43">
        <v>0.5</v>
      </c>
      <c r="H14" s="43">
        <v>8</v>
      </c>
      <c r="I14" s="34">
        <f t="shared" si="0"/>
        <v>4</v>
      </c>
      <c r="J14" s="43" t="s">
        <v>76</v>
      </c>
      <c r="K14" s="43" t="s">
        <v>77</v>
      </c>
      <c r="L14" s="43">
        <v>0.5</v>
      </c>
      <c r="M14" s="43">
        <v>8</v>
      </c>
      <c r="N14" s="34">
        <f t="shared" si="1"/>
        <v>4</v>
      </c>
      <c r="O14" s="94"/>
      <c r="P14" s="98" t="s">
        <v>78</v>
      </c>
      <c r="Q14" s="2" t="s">
        <v>41</v>
      </c>
      <c r="R14" s="2"/>
      <c r="S14" s="2"/>
      <c r="T14" s="2" t="s">
        <v>41</v>
      </c>
      <c r="U14" s="2" t="s">
        <v>41</v>
      </c>
      <c r="V14" s="2" t="s">
        <v>41</v>
      </c>
    </row>
    <row r="15" spans="1:22" ht="140.25">
      <c r="A15" s="30">
        <v>8</v>
      </c>
      <c r="B15" s="41" t="s">
        <v>79</v>
      </c>
      <c r="C15" s="41" t="s">
        <v>80</v>
      </c>
      <c r="D15" s="42" t="s">
        <v>57</v>
      </c>
      <c r="E15" s="43" t="s">
        <v>81</v>
      </c>
      <c r="F15" s="43" t="s">
        <v>82</v>
      </c>
      <c r="G15" s="43">
        <v>9</v>
      </c>
      <c r="H15" s="43">
        <v>6</v>
      </c>
      <c r="I15" s="34">
        <f t="shared" si="0"/>
        <v>54</v>
      </c>
      <c r="J15" s="43" t="s">
        <v>83</v>
      </c>
      <c r="K15" s="43" t="s">
        <v>84</v>
      </c>
      <c r="L15" s="43">
        <v>8</v>
      </c>
      <c r="M15" s="43">
        <v>5</v>
      </c>
      <c r="N15" s="34">
        <f t="shared" si="1"/>
        <v>40</v>
      </c>
      <c r="O15" s="95"/>
      <c r="P15" s="98" t="s">
        <v>85</v>
      </c>
      <c r="Q15" s="2" t="s">
        <v>41</v>
      </c>
      <c r="R15" s="2"/>
      <c r="S15" s="2"/>
      <c r="T15" s="2" t="s">
        <v>41</v>
      </c>
      <c r="U15" s="2"/>
      <c r="V15" s="2"/>
    </row>
    <row r="16" spans="1:22" ht="140.25">
      <c r="A16" s="30">
        <v>9</v>
      </c>
      <c r="B16" s="44" t="s">
        <v>86</v>
      </c>
      <c r="C16" s="44" t="s">
        <v>87</v>
      </c>
      <c r="D16" s="45" t="s">
        <v>50</v>
      </c>
      <c r="E16" s="46" t="s">
        <v>88</v>
      </c>
      <c r="F16" s="43" t="s">
        <v>89</v>
      </c>
      <c r="G16" s="43">
        <v>6</v>
      </c>
      <c r="H16" s="43">
        <v>7</v>
      </c>
      <c r="I16" s="34">
        <f t="shared" si="0"/>
        <v>42</v>
      </c>
      <c r="J16" s="46" t="s">
        <v>90</v>
      </c>
      <c r="K16" s="43" t="s">
        <v>91</v>
      </c>
      <c r="L16" s="43">
        <v>4</v>
      </c>
      <c r="M16" s="43">
        <v>6.5</v>
      </c>
      <c r="N16" s="34">
        <f t="shared" si="1"/>
        <v>26</v>
      </c>
      <c r="O16" s="95"/>
      <c r="P16" s="98" t="s">
        <v>92</v>
      </c>
      <c r="Q16" s="2" t="s">
        <v>41</v>
      </c>
      <c r="R16" s="2" t="s">
        <v>41</v>
      </c>
      <c r="S16" s="2"/>
      <c r="T16" s="2" t="s">
        <v>41</v>
      </c>
      <c r="U16" s="2"/>
      <c r="V16" s="2"/>
    </row>
    <row r="17" spans="1:22" ht="51">
      <c r="A17" s="30">
        <v>10</v>
      </c>
      <c r="B17" s="44" t="s">
        <v>93</v>
      </c>
      <c r="C17" s="44" t="s">
        <v>94</v>
      </c>
      <c r="D17" s="45" t="s">
        <v>50</v>
      </c>
      <c r="E17" s="46" t="s">
        <v>95</v>
      </c>
      <c r="F17" s="43" t="s">
        <v>96</v>
      </c>
      <c r="G17" s="43">
        <v>4</v>
      </c>
      <c r="H17" s="43">
        <v>5</v>
      </c>
      <c r="I17" s="34">
        <f t="shared" si="0"/>
        <v>20</v>
      </c>
      <c r="J17" s="43" t="s">
        <v>97</v>
      </c>
      <c r="K17" s="47" t="s">
        <v>98</v>
      </c>
      <c r="L17" s="43">
        <v>3</v>
      </c>
      <c r="M17" s="43">
        <v>5</v>
      </c>
      <c r="N17" s="34">
        <f t="shared" si="1"/>
        <v>15</v>
      </c>
      <c r="O17" s="94"/>
      <c r="P17" s="98" t="s">
        <v>99</v>
      </c>
      <c r="Q17" s="2" t="s">
        <v>41</v>
      </c>
      <c r="R17" s="2" t="s">
        <v>41</v>
      </c>
      <c r="S17" s="2" t="s">
        <v>41</v>
      </c>
      <c r="T17" s="2" t="s">
        <v>41</v>
      </c>
      <c r="U17" s="2"/>
      <c r="V17" s="2"/>
    </row>
    <row r="18" spans="1:22" ht="51">
      <c r="A18" s="30">
        <v>11</v>
      </c>
      <c r="B18" s="44" t="s">
        <v>100</v>
      </c>
      <c r="C18" s="44" t="s">
        <v>101</v>
      </c>
      <c r="D18" s="45" t="s">
        <v>50</v>
      </c>
      <c r="E18" s="46" t="s">
        <v>102</v>
      </c>
      <c r="F18" s="43" t="s">
        <v>103</v>
      </c>
      <c r="G18" s="43">
        <v>4</v>
      </c>
      <c r="H18" s="43">
        <v>5</v>
      </c>
      <c r="I18" s="34">
        <f t="shared" ref="I18" si="2">G18*H18</f>
        <v>20</v>
      </c>
      <c r="J18" s="46" t="s">
        <v>104</v>
      </c>
      <c r="K18" s="43" t="s">
        <v>105</v>
      </c>
      <c r="L18" s="43">
        <v>3</v>
      </c>
      <c r="M18" s="43">
        <v>5</v>
      </c>
      <c r="N18" s="34">
        <f t="shared" ref="N18" si="3">L18*M18</f>
        <v>15</v>
      </c>
      <c r="O18" s="96"/>
      <c r="P18" s="98" t="s">
        <v>106</v>
      </c>
      <c r="Q18" s="2"/>
      <c r="R18" s="2" t="s">
        <v>41</v>
      </c>
      <c r="S18" s="2" t="s">
        <v>41</v>
      </c>
      <c r="T18" s="2" t="s">
        <v>41</v>
      </c>
      <c r="U18" s="2" t="s">
        <v>41</v>
      </c>
      <c r="V18" s="2"/>
    </row>
    <row r="19" spans="1:22" s="17" customFormat="1" ht="51">
      <c r="A19" s="48">
        <v>12</v>
      </c>
      <c r="B19" s="49" t="s">
        <v>107</v>
      </c>
      <c r="C19" s="49" t="s">
        <v>108</v>
      </c>
      <c r="D19" s="50" t="s">
        <v>50</v>
      </c>
      <c r="E19" s="51" t="s">
        <v>109</v>
      </c>
      <c r="F19" s="52" t="s">
        <v>103</v>
      </c>
      <c r="G19" s="52">
        <v>5</v>
      </c>
      <c r="H19" s="52">
        <v>5</v>
      </c>
      <c r="I19" s="53">
        <f t="shared" si="0"/>
        <v>25</v>
      </c>
      <c r="J19" s="51" t="s">
        <v>104</v>
      </c>
      <c r="K19" s="52" t="s">
        <v>110</v>
      </c>
      <c r="L19" s="52">
        <v>3</v>
      </c>
      <c r="M19" s="52">
        <v>5</v>
      </c>
      <c r="N19" s="53">
        <f t="shared" si="1"/>
        <v>15</v>
      </c>
      <c r="O19" s="96"/>
      <c r="P19" s="100" t="s">
        <v>106</v>
      </c>
      <c r="Q19" s="16"/>
      <c r="R19" s="16" t="s">
        <v>41</v>
      </c>
      <c r="S19" s="16" t="s">
        <v>41</v>
      </c>
      <c r="T19" s="16" t="s">
        <v>41</v>
      </c>
      <c r="U19" s="16" t="s">
        <v>41</v>
      </c>
      <c r="V19" s="16"/>
    </row>
    <row r="20" spans="1:22" s="17" customFormat="1" ht="38.25">
      <c r="A20" s="48">
        <v>13</v>
      </c>
      <c r="B20" s="49" t="s">
        <v>111</v>
      </c>
      <c r="C20" s="49" t="s">
        <v>111</v>
      </c>
      <c r="D20" s="50" t="s">
        <v>112</v>
      </c>
      <c r="E20" s="51" t="s">
        <v>113</v>
      </c>
      <c r="F20" s="52" t="s">
        <v>103</v>
      </c>
      <c r="G20" s="52">
        <v>7</v>
      </c>
      <c r="H20" s="52">
        <v>8</v>
      </c>
      <c r="I20" s="53">
        <f t="shared" ref="I20" si="4">G20*H20</f>
        <v>56</v>
      </c>
      <c r="J20" s="51" t="s">
        <v>114</v>
      </c>
      <c r="K20" s="52" t="s">
        <v>115</v>
      </c>
      <c r="L20" s="52">
        <v>7</v>
      </c>
      <c r="M20" s="52">
        <v>8</v>
      </c>
      <c r="N20" s="53">
        <f t="shared" ref="N20" si="5">L20*M20</f>
        <v>56</v>
      </c>
      <c r="O20" s="97"/>
      <c r="P20" s="100" t="s">
        <v>116</v>
      </c>
      <c r="Q20" s="16" t="s">
        <v>41</v>
      </c>
      <c r="R20" s="16" t="s">
        <v>41</v>
      </c>
      <c r="S20" s="16" t="s">
        <v>41</v>
      </c>
      <c r="T20" s="16" t="s">
        <v>117</v>
      </c>
      <c r="U20" s="16"/>
      <c r="V20" s="16" t="s">
        <v>41</v>
      </c>
    </row>
    <row r="21" spans="1:22" ht="51">
      <c r="A21" s="30">
        <v>14</v>
      </c>
      <c r="B21" s="44" t="s">
        <v>118</v>
      </c>
      <c r="C21" s="44" t="s">
        <v>119</v>
      </c>
      <c r="D21" s="45" t="s">
        <v>50</v>
      </c>
      <c r="E21" s="46" t="s">
        <v>120</v>
      </c>
      <c r="F21" s="43" t="s">
        <v>103</v>
      </c>
      <c r="G21" s="43">
        <v>4</v>
      </c>
      <c r="H21" s="43">
        <v>6</v>
      </c>
      <c r="I21" s="34">
        <f t="shared" si="0"/>
        <v>24</v>
      </c>
      <c r="J21" s="46" t="s">
        <v>121</v>
      </c>
      <c r="K21" s="43" t="s">
        <v>122</v>
      </c>
      <c r="L21" s="43">
        <v>4</v>
      </c>
      <c r="M21" s="43">
        <v>5</v>
      </c>
      <c r="N21" s="34">
        <f t="shared" si="1"/>
        <v>20</v>
      </c>
      <c r="O21" s="94"/>
      <c r="P21" s="98" t="s">
        <v>123</v>
      </c>
      <c r="Q21" s="2" t="s">
        <v>41</v>
      </c>
      <c r="R21" s="2" t="s">
        <v>41</v>
      </c>
      <c r="S21" s="2" t="s">
        <v>41</v>
      </c>
      <c r="T21" s="2" t="s">
        <v>117</v>
      </c>
      <c r="U21" s="2"/>
      <c r="V21" s="2" t="s">
        <v>41</v>
      </c>
    </row>
    <row r="22" spans="1:22" s="17" customFormat="1" ht="38.25">
      <c r="A22" s="48">
        <v>15</v>
      </c>
      <c r="B22" s="49" t="s">
        <v>124</v>
      </c>
      <c r="C22" s="49" t="s">
        <v>125</v>
      </c>
      <c r="D22" s="54">
        <v>2</v>
      </c>
      <c r="E22" s="51" t="s">
        <v>126</v>
      </c>
      <c r="F22" s="52" t="s">
        <v>103</v>
      </c>
      <c r="G22" s="52">
        <v>5</v>
      </c>
      <c r="H22" s="52">
        <v>5</v>
      </c>
      <c r="I22" s="53">
        <f t="shared" si="0"/>
        <v>25</v>
      </c>
      <c r="J22" s="52" t="s">
        <v>127</v>
      </c>
      <c r="K22" s="52" t="s">
        <v>128</v>
      </c>
      <c r="L22" s="52">
        <v>2</v>
      </c>
      <c r="M22" s="52">
        <v>2</v>
      </c>
      <c r="N22" s="53">
        <f t="shared" si="1"/>
        <v>4</v>
      </c>
      <c r="O22" s="97"/>
      <c r="P22" s="100" t="s">
        <v>123</v>
      </c>
      <c r="Q22" s="16"/>
      <c r="R22" s="16" t="s">
        <v>41</v>
      </c>
      <c r="S22" s="16"/>
      <c r="T22" s="16"/>
      <c r="U22" s="16"/>
      <c r="V22" s="16" t="s">
        <v>41</v>
      </c>
    </row>
    <row r="23" spans="1:22" ht="76.5">
      <c r="A23" s="30">
        <v>16</v>
      </c>
      <c r="B23" s="44" t="s">
        <v>129</v>
      </c>
      <c r="C23" s="44" t="s">
        <v>130</v>
      </c>
      <c r="D23" s="45" t="s">
        <v>131</v>
      </c>
      <c r="E23" s="46" t="s">
        <v>132</v>
      </c>
      <c r="F23" s="43" t="s">
        <v>133</v>
      </c>
      <c r="G23" s="43">
        <v>6</v>
      </c>
      <c r="H23" s="43">
        <v>7</v>
      </c>
      <c r="I23" s="34">
        <f t="shared" si="0"/>
        <v>42</v>
      </c>
      <c r="J23" s="43" t="s">
        <v>134</v>
      </c>
      <c r="K23" s="43" t="s">
        <v>135</v>
      </c>
      <c r="L23" s="43">
        <v>4</v>
      </c>
      <c r="M23" s="43">
        <v>5</v>
      </c>
      <c r="N23" s="34">
        <f t="shared" si="1"/>
        <v>20</v>
      </c>
      <c r="O23" s="94"/>
      <c r="P23" s="98" t="s">
        <v>136</v>
      </c>
      <c r="Q23" s="2"/>
      <c r="R23" s="2" t="s">
        <v>41</v>
      </c>
      <c r="S23" s="2" t="s">
        <v>41</v>
      </c>
      <c r="T23" s="2" t="s">
        <v>41</v>
      </c>
      <c r="U23" s="2"/>
      <c r="V23" s="2"/>
    </row>
    <row r="24" spans="1:22" ht="51">
      <c r="A24" s="30">
        <v>17</v>
      </c>
      <c r="B24" s="41" t="s">
        <v>137</v>
      </c>
      <c r="C24" s="41" t="s">
        <v>138</v>
      </c>
      <c r="D24" s="55">
        <v>2</v>
      </c>
      <c r="E24" s="43" t="s">
        <v>139</v>
      </c>
      <c r="F24" s="43" t="s">
        <v>140</v>
      </c>
      <c r="G24" s="43">
        <v>7</v>
      </c>
      <c r="H24" s="43">
        <v>5</v>
      </c>
      <c r="I24" s="34">
        <f t="shared" ref="I24:I39" si="6">G24*H24</f>
        <v>35</v>
      </c>
      <c r="J24" s="43" t="s">
        <v>141</v>
      </c>
      <c r="K24" s="43" t="s">
        <v>142</v>
      </c>
      <c r="L24" s="43">
        <v>4</v>
      </c>
      <c r="M24" s="43">
        <v>4.5</v>
      </c>
      <c r="N24" s="34">
        <f t="shared" ref="N24:N39" si="7">L24*M24</f>
        <v>18</v>
      </c>
      <c r="O24" s="94"/>
      <c r="P24" s="98" t="s">
        <v>143</v>
      </c>
      <c r="Q24" s="2"/>
      <c r="R24" s="10" t="s">
        <v>41</v>
      </c>
      <c r="S24" s="2"/>
      <c r="T24" s="2" t="s">
        <v>41</v>
      </c>
      <c r="U24" s="2"/>
      <c r="V24" s="2"/>
    </row>
    <row r="25" spans="1:22" ht="51">
      <c r="A25" s="30">
        <v>18</v>
      </c>
      <c r="B25" s="44" t="s">
        <v>144</v>
      </c>
      <c r="C25" s="44" t="s">
        <v>145</v>
      </c>
      <c r="D25" s="56">
        <v>2</v>
      </c>
      <c r="E25" s="46" t="s">
        <v>146</v>
      </c>
      <c r="F25" s="43" t="s">
        <v>140</v>
      </c>
      <c r="G25" s="43">
        <v>2</v>
      </c>
      <c r="H25" s="43">
        <v>4</v>
      </c>
      <c r="I25" s="34">
        <f t="shared" si="6"/>
        <v>8</v>
      </c>
      <c r="J25" s="43" t="s">
        <v>147</v>
      </c>
      <c r="K25" s="43" t="s">
        <v>148</v>
      </c>
      <c r="L25" s="43">
        <v>2</v>
      </c>
      <c r="M25" s="43">
        <v>2</v>
      </c>
      <c r="N25" s="34">
        <f t="shared" si="7"/>
        <v>4</v>
      </c>
      <c r="O25" s="95"/>
      <c r="P25" s="98" t="s">
        <v>106</v>
      </c>
      <c r="Q25" s="2"/>
      <c r="R25" s="2" t="s">
        <v>41</v>
      </c>
      <c r="S25" s="2"/>
      <c r="T25" s="2"/>
      <c r="U25" s="2"/>
      <c r="V25" s="2" t="s">
        <v>41</v>
      </c>
    </row>
    <row r="26" spans="1:22" ht="51">
      <c r="A26" s="30">
        <v>19</v>
      </c>
      <c r="B26" s="41" t="s">
        <v>149</v>
      </c>
      <c r="C26" s="41" t="s">
        <v>150</v>
      </c>
      <c r="D26" s="57" t="s">
        <v>151</v>
      </c>
      <c r="E26" s="43" t="s">
        <v>152</v>
      </c>
      <c r="F26" s="43" t="s">
        <v>140</v>
      </c>
      <c r="G26" s="43">
        <v>5</v>
      </c>
      <c r="H26" s="43">
        <v>6</v>
      </c>
      <c r="I26" s="34">
        <f t="shared" si="6"/>
        <v>30</v>
      </c>
      <c r="J26" s="43" t="s">
        <v>153</v>
      </c>
      <c r="K26" s="43" t="s">
        <v>154</v>
      </c>
      <c r="L26" s="43">
        <v>3</v>
      </c>
      <c r="M26" s="43">
        <v>6</v>
      </c>
      <c r="N26" s="34">
        <f t="shared" si="7"/>
        <v>18</v>
      </c>
      <c r="O26" s="94"/>
      <c r="P26" s="98" t="s">
        <v>155</v>
      </c>
      <c r="Q26" s="2"/>
      <c r="R26" s="2" t="s">
        <v>41</v>
      </c>
      <c r="S26" s="2"/>
      <c r="T26" s="2" t="s">
        <v>41</v>
      </c>
      <c r="U26" s="2"/>
      <c r="V26" s="2"/>
    </row>
    <row r="27" spans="1:22" s="2" customFormat="1" ht="38.25">
      <c r="A27" s="30">
        <v>20</v>
      </c>
      <c r="B27" s="41" t="s">
        <v>156</v>
      </c>
      <c r="C27" s="41" t="s">
        <v>157</v>
      </c>
      <c r="D27" s="58">
        <v>3</v>
      </c>
      <c r="E27" s="43" t="s">
        <v>158</v>
      </c>
      <c r="F27" s="43" t="s">
        <v>159</v>
      </c>
      <c r="G27" s="43">
        <v>7</v>
      </c>
      <c r="H27" s="43">
        <v>6</v>
      </c>
      <c r="I27" s="34">
        <f t="shared" si="6"/>
        <v>42</v>
      </c>
      <c r="J27" s="43" t="s">
        <v>160</v>
      </c>
      <c r="K27" s="46" t="s">
        <v>161</v>
      </c>
      <c r="L27" s="43">
        <v>4</v>
      </c>
      <c r="M27" s="43">
        <v>4</v>
      </c>
      <c r="N27" s="34">
        <f t="shared" si="7"/>
        <v>16</v>
      </c>
      <c r="O27" s="94"/>
      <c r="P27" s="98" t="s">
        <v>123</v>
      </c>
      <c r="S27" s="2" t="s">
        <v>41</v>
      </c>
      <c r="T27" s="2" t="s">
        <v>41</v>
      </c>
    </row>
    <row r="28" spans="1:22" ht="89.25">
      <c r="A28" s="30">
        <v>21</v>
      </c>
      <c r="B28" s="41" t="s">
        <v>162</v>
      </c>
      <c r="C28" s="41" t="s">
        <v>163</v>
      </c>
      <c r="D28" s="58">
        <v>3</v>
      </c>
      <c r="E28" s="43" t="s">
        <v>164</v>
      </c>
      <c r="F28" s="43" t="s">
        <v>82</v>
      </c>
      <c r="G28" s="43">
        <v>7</v>
      </c>
      <c r="H28" s="43">
        <v>8</v>
      </c>
      <c r="I28" s="34">
        <f t="shared" si="6"/>
        <v>56</v>
      </c>
      <c r="J28" s="43" t="s">
        <v>165</v>
      </c>
      <c r="K28" s="43" t="s">
        <v>166</v>
      </c>
      <c r="L28" s="43">
        <v>4</v>
      </c>
      <c r="M28" s="43">
        <v>7</v>
      </c>
      <c r="N28" s="34">
        <f t="shared" si="7"/>
        <v>28</v>
      </c>
      <c r="O28" s="94"/>
      <c r="P28" s="98" t="s">
        <v>167</v>
      </c>
      <c r="Q28" s="2"/>
      <c r="R28" s="2"/>
      <c r="S28" s="2" t="s">
        <v>41</v>
      </c>
      <c r="T28" s="2"/>
      <c r="U28" s="2" t="s">
        <v>41</v>
      </c>
      <c r="V28" s="2"/>
    </row>
    <row r="29" spans="1:22" ht="76.5">
      <c r="A29" s="30">
        <v>22</v>
      </c>
      <c r="B29" s="41" t="s">
        <v>168</v>
      </c>
      <c r="C29" s="41" t="s">
        <v>169</v>
      </c>
      <c r="D29" s="58">
        <v>3</v>
      </c>
      <c r="E29" s="43" t="s">
        <v>170</v>
      </c>
      <c r="F29" s="43" t="s">
        <v>82</v>
      </c>
      <c r="G29" s="43">
        <v>7</v>
      </c>
      <c r="H29" s="43">
        <v>5</v>
      </c>
      <c r="I29" s="34">
        <f t="shared" si="6"/>
        <v>35</v>
      </c>
      <c r="J29" s="43" t="s">
        <v>171</v>
      </c>
      <c r="K29" s="43" t="s">
        <v>172</v>
      </c>
      <c r="L29" s="43">
        <v>5</v>
      </c>
      <c r="M29" s="43">
        <v>5</v>
      </c>
      <c r="N29" s="34">
        <f t="shared" si="7"/>
        <v>25</v>
      </c>
      <c r="O29" s="95"/>
      <c r="P29" s="98" t="s">
        <v>123</v>
      </c>
      <c r="Q29" s="2"/>
      <c r="R29" s="2"/>
      <c r="S29" s="2" t="s">
        <v>41</v>
      </c>
      <c r="T29" s="2" t="s">
        <v>41</v>
      </c>
      <c r="U29" s="2"/>
      <c r="V29" s="2"/>
    </row>
    <row r="30" spans="1:22" ht="137.1" customHeight="1">
      <c r="A30" s="30">
        <v>23</v>
      </c>
      <c r="B30" s="44" t="s">
        <v>173</v>
      </c>
      <c r="C30" s="44" t="s">
        <v>174</v>
      </c>
      <c r="D30" s="58">
        <v>3</v>
      </c>
      <c r="E30" s="46" t="s">
        <v>175</v>
      </c>
      <c r="F30" s="43" t="s">
        <v>159</v>
      </c>
      <c r="G30" s="43">
        <v>7</v>
      </c>
      <c r="H30" s="43">
        <v>5</v>
      </c>
      <c r="I30" s="34">
        <f t="shared" si="6"/>
        <v>35</v>
      </c>
      <c r="J30" s="43" t="s">
        <v>176</v>
      </c>
      <c r="K30" s="43" t="s">
        <v>177</v>
      </c>
      <c r="L30" s="43">
        <v>3</v>
      </c>
      <c r="M30" s="43">
        <v>5</v>
      </c>
      <c r="N30" s="34">
        <f t="shared" si="7"/>
        <v>15</v>
      </c>
      <c r="O30" s="94"/>
      <c r="P30" s="98" t="s">
        <v>123</v>
      </c>
      <c r="Q30" s="2"/>
      <c r="R30" s="2"/>
      <c r="S30" s="2" t="s">
        <v>41</v>
      </c>
      <c r="T30" s="2" t="s">
        <v>41</v>
      </c>
      <c r="U30" s="2" t="s">
        <v>41</v>
      </c>
      <c r="V30" s="2"/>
    </row>
    <row r="31" spans="1:22" ht="51">
      <c r="A31" s="30">
        <v>24</v>
      </c>
      <c r="B31" s="31" t="s">
        <v>178</v>
      </c>
      <c r="C31" s="31" t="s">
        <v>178</v>
      </c>
      <c r="D31" s="59">
        <v>4</v>
      </c>
      <c r="E31" s="43" t="s">
        <v>179</v>
      </c>
      <c r="F31" s="33" t="s">
        <v>180</v>
      </c>
      <c r="G31" s="33">
        <v>9</v>
      </c>
      <c r="H31" s="33">
        <v>7</v>
      </c>
      <c r="I31" s="34">
        <f t="shared" si="6"/>
        <v>63</v>
      </c>
      <c r="J31" s="33" t="s">
        <v>181</v>
      </c>
      <c r="K31" s="33" t="s">
        <v>182</v>
      </c>
      <c r="L31" s="33">
        <v>4</v>
      </c>
      <c r="M31" s="33">
        <v>6</v>
      </c>
      <c r="N31" s="34">
        <f t="shared" si="7"/>
        <v>24</v>
      </c>
      <c r="O31" s="94"/>
      <c r="P31" s="98" t="s">
        <v>183</v>
      </c>
      <c r="Q31" s="2"/>
      <c r="R31" s="2"/>
      <c r="S31" s="2" t="s">
        <v>41</v>
      </c>
      <c r="T31" s="2"/>
      <c r="U31" s="2"/>
      <c r="V31" s="2" t="s">
        <v>41</v>
      </c>
    </row>
    <row r="32" spans="1:22" ht="51">
      <c r="A32" s="30">
        <v>25</v>
      </c>
      <c r="B32" s="41" t="s">
        <v>184</v>
      </c>
      <c r="C32" s="41" t="s">
        <v>185</v>
      </c>
      <c r="D32" s="60">
        <v>4</v>
      </c>
      <c r="E32" s="43" t="s">
        <v>186</v>
      </c>
      <c r="F32" s="43" t="s">
        <v>103</v>
      </c>
      <c r="G32" s="43">
        <v>5</v>
      </c>
      <c r="H32" s="43">
        <v>4</v>
      </c>
      <c r="I32" s="34">
        <f t="shared" si="6"/>
        <v>20</v>
      </c>
      <c r="J32" s="43" t="s">
        <v>187</v>
      </c>
      <c r="K32" s="43" t="s">
        <v>188</v>
      </c>
      <c r="L32" s="43">
        <v>4</v>
      </c>
      <c r="M32" s="43">
        <v>2</v>
      </c>
      <c r="N32" s="34">
        <f t="shared" si="7"/>
        <v>8</v>
      </c>
      <c r="O32" s="96"/>
      <c r="P32" s="98" t="s">
        <v>189</v>
      </c>
      <c r="Q32" s="2"/>
      <c r="R32" s="2"/>
      <c r="S32" s="2" t="s">
        <v>41</v>
      </c>
      <c r="T32" s="2"/>
      <c r="U32" s="2"/>
      <c r="V32" s="2" t="s">
        <v>41</v>
      </c>
    </row>
    <row r="33" spans="1:22" ht="63.75">
      <c r="A33" s="30">
        <v>26</v>
      </c>
      <c r="B33" s="41" t="s">
        <v>190</v>
      </c>
      <c r="C33" s="41" t="s">
        <v>191</v>
      </c>
      <c r="D33" s="60">
        <v>4</v>
      </c>
      <c r="E33" s="43" t="s">
        <v>192</v>
      </c>
      <c r="F33" s="43" t="s">
        <v>159</v>
      </c>
      <c r="G33" s="43">
        <v>3</v>
      </c>
      <c r="H33" s="43">
        <v>3</v>
      </c>
      <c r="I33" s="34">
        <f t="shared" si="6"/>
        <v>9</v>
      </c>
      <c r="J33" s="43" t="s">
        <v>193</v>
      </c>
      <c r="K33" s="43" t="s">
        <v>194</v>
      </c>
      <c r="L33" s="43">
        <v>3</v>
      </c>
      <c r="M33" s="43">
        <v>3</v>
      </c>
      <c r="N33" s="34">
        <f t="shared" si="7"/>
        <v>9</v>
      </c>
      <c r="O33" s="94"/>
      <c r="P33" s="98" t="s">
        <v>123</v>
      </c>
      <c r="Q33" s="2"/>
      <c r="R33" s="2"/>
      <c r="S33" s="2" t="s">
        <v>41</v>
      </c>
      <c r="T33" s="2" t="s">
        <v>41</v>
      </c>
      <c r="U33" s="2"/>
      <c r="V33" s="2" t="s">
        <v>41</v>
      </c>
    </row>
    <row r="34" spans="1:22" ht="63.75">
      <c r="A34" s="30">
        <v>27</v>
      </c>
      <c r="B34" s="31" t="s">
        <v>195</v>
      </c>
      <c r="C34" s="31" t="s">
        <v>196</v>
      </c>
      <c r="D34" s="59">
        <v>4</v>
      </c>
      <c r="E34" s="33" t="s">
        <v>197</v>
      </c>
      <c r="F34" s="43" t="s">
        <v>198</v>
      </c>
      <c r="G34" s="33">
        <v>4</v>
      </c>
      <c r="H34" s="33">
        <v>2.5</v>
      </c>
      <c r="I34" s="34">
        <f t="shared" si="6"/>
        <v>10</v>
      </c>
      <c r="J34" s="43" t="s">
        <v>199</v>
      </c>
      <c r="K34" s="33" t="s">
        <v>200</v>
      </c>
      <c r="L34" s="33">
        <v>3</v>
      </c>
      <c r="M34" s="33">
        <v>2.5</v>
      </c>
      <c r="N34" s="34">
        <f t="shared" si="7"/>
        <v>7.5</v>
      </c>
      <c r="O34" s="94"/>
      <c r="P34" s="98" t="s">
        <v>123</v>
      </c>
      <c r="Q34" s="2"/>
      <c r="R34" s="2"/>
      <c r="S34" s="2" t="s">
        <v>41</v>
      </c>
      <c r="T34" s="2" t="s">
        <v>41</v>
      </c>
      <c r="U34" s="2"/>
      <c r="V34" s="2" t="s">
        <v>41</v>
      </c>
    </row>
    <row r="35" spans="1:22" ht="76.5">
      <c r="A35" s="30">
        <v>29</v>
      </c>
      <c r="B35" s="41" t="s">
        <v>201</v>
      </c>
      <c r="C35" s="41" t="s">
        <v>201</v>
      </c>
      <c r="D35" s="60">
        <v>4</v>
      </c>
      <c r="E35" s="43" t="s">
        <v>202</v>
      </c>
      <c r="F35" s="43" t="s">
        <v>133</v>
      </c>
      <c r="G35" s="43">
        <v>5</v>
      </c>
      <c r="H35" s="43">
        <v>6</v>
      </c>
      <c r="I35" s="34">
        <f t="shared" si="6"/>
        <v>30</v>
      </c>
      <c r="J35" s="43" t="s">
        <v>203</v>
      </c>
      <c r="K35" s="43" t="s">
        <v>204</v>
      </c>
      <c r="L35" s="43">
        <v>3</v>
      </c>
      <c r="M35" s="43">
        <v>5</v>
      </c>
      <c r="N35" s="34">
        <f t="shared" si="7"/>
        <v>15</v>
      </c>
      <c r="O35" s="95"/>
      <c r="P35" s="98" t="s">
        <v>123</v>
      </c>
      <c r="Q35" s="2"/>
      <c r="R35" s="2"/>
      <c r="S35" s="2" t="s">
        <v>41</v>
      </c>
      <c r="T35" s="2" t="s">
        <v>41</v>
      </c>
      <c r="U35" s="2"/>
      <c r="V35" s="2"/>
    </row>
    <row r="36" spans="1:22" ht="51">
      <c r="A36" s="30">
        <v>30</v>
      </c>
      <c r="B36" s="41" t="s">
        <v>205</v>
      </c>
      <c r="C36" s="41" t="s">
        <v>205</v>
      </c>
      <c r="D36" s="60">
        <v>4</v>
      </c>
      <c r="E36" s="43" t="s">
        <v>206</v>
      </c>
      <c r="F36" s="43" t="s">
        <v>207</v>
      </c>
      <c r="G36" s="43">
        <v>4</v>
      </c>
      <c r="H36" s="43">
        <v>4</v>
      </c>
      <c r="I36" s="34">
        <f t="shared" si="6"/>
        <v>16</v>
      </c>
      <c r="J36" s="43" t="s">
        <v>208</v>
      </c>
      <c r="K36" s="43" t="s">
        <v>209</v>
      </c>
      <c r="L36" s="43">
        <v>2</v>
      </c>
      <c r="M36" s="43">
        <v>2</v>
      </c>
      <c r="N36" s="34">
        <f t="shared" si="7"/>
        <v>4</v>
      </c>
      <c r="O36" s="94"/>
      <c r="P36" s="98" t="s">
        <v>210</v>
      </c>
      <c r="Q36" s="2"/>
      <c r="R36" s="2"/>
      <c r="S36" s="2" t="s">
        <v>41</v>
      </c>
      <c r="T36" s="2"/>
      <c r="U36" s="2"/>
      <c r="V36" s="2" t="s">
        <v>41</v>
      </c>
    </row>
    <row r="37" spans="1:22" ht="51">
      <c r="A37" s="30">
        <v>31</v>
      </c>
      <c r="B37" s="44" t="s">
        <v>211</v>
      </c>
      <c r="C37" s="44" t="s">
        <v>212</v>
      </c>
      <c r="D37" s="61">
        <v>4</v>
      </c>
      <c r="E37" s="46" t="s">
        <v>213</v>
      </c>
      <c r="F37" s="43" t="s">
        <v>103</v>
      </c>
      <c r="G37" s="47">
        <v>4</v>
      </c>
      <c r="H37" s="43">
        <v>3</v>
      </c>
      <c r="I37" s="34">
        <f t="shared" si="6"/>
        <v>12</v>
      </c>
      <c r="J37" s="43" t="s">
        <v>214</v>
      </c>
      <c r="K37" s="43" t="s">
        <v>215</v>
      </c>
      <c r="L37" s="47">
        <v>3</v>
      </c>
      <c r="M37" s="43">
        <v>2</v>
      </c>
      <c r="N37" s="34">
        <f t="shared" si="7"/>
        <v>6</v>
      </c>
      <c r="O37" s="96"/>
      <c r="P37" s="98" t="s">
        <v>123</v>
      </c>
      <c r="Q37" s="2"/>
      <c r="R37" s="2"/>
      <c r="S37" s="2" t="s">
        <v>41</v>
      </c>
      <c r="T37" s="2" t="s">
        <v>41</v>
      </c>
      <c r="U37" s="2"/>
      <c r="V37" s="2" t="s">
        <v>41</v>
      </c>
    </row>
    <row r="38" spans="1:22" ht="63.75">
      <c r="A38" s="30">
        <v>32</v>
      </c>
      <c r="B38" s="44" t="s">
        <v>216</v>
      </c>
      <c r="C38" s="44" t="s">
        <v>216</v>
      </c>
      <c r="D38" s="61">
        <v>4</v>
      </c>
      <c r="E38" s="46" t="s">
        <v>217</v>
      </c>
      <c r="F38" s="43" t="s">
        <v>103</v>
      </c>
      <c r="G38" s="43">
        <v>5</v>
      </c>
      <c r="H38" s="43">
        <v>6</v>
      </c>
      <c r="I38" s="34">
        <f t="shared" si="6"/>
        <v>30</v>
      </c>
      <c r="J38" s="43" t="s">
        <v>218</v>
      </c>
      <c r="K38" s="43" t="s">
        <v>219</v>
      </c>
      <c r="L38" s="43">
        <v>3</v>
      </c>
      <c r="M38" s="43">
        <v>4</v>
      </c>
      <c r="N38" s="34">
        <f t="shared" si="7"/>
        <v>12</v>
      </c>
      <c r="O38" s="96"/>
      <c r="P38" s="98" t="s">
        <v>123</v>
      </c>
      <c r="Q38" s="2"/>
      <c r="R38" s="2"/>
      <c r="S38" s="2" t="s">
        <v>41</v>
      </c>
      <c r="T38" s="2"/>
      <c r="U38" s="2"/>
      <c r="V38" s="2" t="s">
        <v>41</v>
      </c>
    </row>
    <row r="39" spans="1:22" ht="102">
      <c r="A39" s="30">
        <v>33</v>
      </c>
      <c r="B39" s="44" t="s">
        <v>220</v>
      </c>
      <c r="C39" s="44" t="s">
        <v>220</v>
      </c>
      <c r="D39" s="61">
        <v>4</v>
      </c>
      <c r="E39" s="46" t="s">
        <v>221</v>
      </c>
      <c r="F39" s="43" t="s">
        <v>103</v>
      </c>
      <c r="G39" s="43">
        <v>3</v>
      </c>
      <c r="H39" s="43">
        <v>5</v>
      </c>
      <c r="I39" s="34">
        <f t="shared" si="6"/>
        <v>15</v>
      </c>
      <c r="J39" s="46" t="s">
        <v>222</v>
      </c>
      <c r="K39" s="43" t="s">
        <v>223</v>
      </c>
      <c r="L39" s="43">
        <v>2</v>
      </c>
      <c r="M39" s="43">
        <v>4</v>
      </c>
      <c r="N39" s="34">
        <f t="shared" si="7"/>
        <v>8</v>
      </c>
      <c r="O39" s="96"/>
      <c r="P39" s="98" t="s">
        <v>123</v>
      </c>
      <c r="Q39" s="2"/>
      <c r="R39" s="2"/>
      <c r="S39" s="2" t="s">
        <v>41</v>
      </c>
      <c r="T39" s="2" t="s">
        <v>41</v>
      </c>
      <c r="U39" s="2" t="s">
        <v>41</v>
      </c>
      <c r="V39" s="2"/>
    </row>
    <row r="40" spans="1:22" ht="12.75">
      <c r="A40" s="9"/>
      <c r="B40" s="4"/>
      <c r="C40" s="4"/>
      <c r="D40" s="15"/>
      <c r="E40" s="4"/>
      <c r="F40" s="4"/>
      <c r="G40" s="4"/>
      <c r="H40" s="4"/>
      <c r="I40" s="4"/>
      <c r="J40" s="4"/>
      <c r="K40" s="4"/>
      <c r="L40" s="4"/>
      <c r="M40" s="4"/>
      <c r="N40" s="4"/>
      <c r="O40" s="4"/>
      <c r="P40" s="4"/>
    </row>
    <row r="41" spans="1:22" ht="12.75">
      <c r="A41" s="9"/>
      <c r="B41" s="9"/>
      <c r="C41" s="9"/>
      <c r="D41" s="15"/>
      <c r="E41" s="4"/>
      <c r="F41" s="4"/>
      <c r="G41" s="4"/>
      <c r="H41" s="4"/>
      <c r="I41" s="4"/>
      <c r="J41" s="4"/>
      <c r="K41" s="4"/>
      <c r="L41" s="4"/>
      <c r="M41" s="4"/>
      <c r="N41" s="4"/>
      <c r="O41" s="4"/>
      <c r="P41" s="4"/>
    </row>
    <row r="42" spans="1:22" ht="145.5" customHeight="1">
      <c r="A42" s="9"/>
      <c r="B42" s="4"/>
      <c r="C42" s="4"/>
      <c r="D42" s="15"/>
      <c r="E42" s="4"/>
      <c r="F42" s="4"/>
      <c r="G42" s="4"/>
      <c r="H42" s="4"/>
      <c r="I42" s="4"/>
      <c r="J42" s="4"/>
      <c r="K42" s="4"/>
      <c r="L42" s="4"/>
      <c r="M42" s="4"/>
      <c r="N42" s="4"/>
      <c r="O42" s="4"/>
      <c r="P42" s="12"/>
    </row>
    <row r="43" spans="1:22" ht="12.75">
      <c r="A43" s="4"/>
      <c r="B43" s="4"/>
      <c r="C43" s="4"/>
      <c r="D43" s="15"/>
      <c r="E43" s="4"/>
      <c r="F43" s="4"/>
      <c r="G43" s="4"/>
      <c r="H43" s="4"/>
      <c r="I43" s="4"/>
      <c r="J43" s="4"/>
      <c r="K43" s="4"/>
      <c r="L43" s="4"/>
      <c r="M43" s="4"/>
      <c r="N43" s="4"/>
      <c r="O43" s="4"/>
      <c r="P43" s="4"/>
    </row>
    <row r="44" spans="1:22" ht="12.75">
      <c r="A44" s="4"/>
      <c r="B44" s="4"/>
      <c r="C44" s="4"/>
      <c r="D44" s="15"/>
      <c r="E44" s="4"/>
      <c r="F44" s="4"/>
      <c r="G44" s="4"/>
      <c r="H44" s="4"/>
      <c r="I44" s="4"/>
      <c r="J44" s="4"/>
      <c r="K44" s="4"/>
      <c r="L44" s="4"/>
      <c r="M44" s="4"/>
      <c r="N44" s="4"/>
      <c r="O44" s="4"/>
      <c r="P44" s="4"/>
    </row>
  </sheetData>
  <mergeCells count="13">
    <mergeCell ref="M1:N1"/>
    <mergeCell ref="M2:N2"/>
    <mergeCell ref="C6:C7"/>
    <mergeCell ref="P6:P7"/>
    <mergeCell ref="L6:N6"/>
    <mergeCell ref="O6:O7"/>
    <mergeCell ref="D6:D7"/>
    <mergeCell ref="A6:A7"/>
    <mergeCell ref="B6:B7"/>
    <mergeCell ref="E6:E7"/>
    <mergeCell ref="G6:I6"/>
    <mergeCell ref="J6:J7"/>
    <mergeCell ref="K6:K7"/>
  </mergeCells>
  <phoneticPr fontId="0" type="noConversion"/>
  <conditionalFormatting sqref="I8:I17 N8:N17 N19 I19 I21 N21 I23:I39 N23:N39">
    <cfRule type="cellIs" dxfId="45" priority="103" stopIfTrue="1" operator="between">
      <formula>0</formula>
      <formula>25</formula>
    </cfRule>
    <cfRule type="cellIs" dxfId="44" priority="104" stopIfTrue="1" operator="between">
      <formula>26</formula>
      <formula>50</formula>
    </cfRule>
    <cfRule type="cellIs" dxfId="43" priority="105" stopIfTrue="1" operator="between">
      <formula>51</formula>
      <formula>100</formula>
    </cfRule>
  </conditionalFormatting>
  <conditionalFormatting sqref="Q8 Q23:Q39">
    <cfRule type="cellIs" dxfId="42" priority="49" operator="equal">
      <formula>"x"</formula>
    </cfRule>
  </conditionalFormatting>
  <conditionalFormatting sqref="Q9:Q17 Q19 Q21">
    <cfRule type="cellIs" dxfId="41" priority="48" operator="equal">
      <formula>"x"</formula>
    </cfRule>
  </conditionalFormatting>
  <conditionalFormatting sqref="R8 R23:R39">
    <cfRule type="cellIs" dxfId="40" priority="47" operator="equal">
      <formula>"x"</formula>
    </cfRule>
  </conditionalFormatting>
  <conditionalFormatting sqref="R9:R17 R19 R21">
    <cfRule type="cellIs" dxfId="39" priority="45" operator="equal">
      <formula>"x"</formula>
    </cfRule>
  </conditionalFormatting>
  <conditionalFormatting sqref="S8 S23:S39">
    <cfRule type="cellIs" dxfId="38" priority="44" operator="equal">
      <formula>"x"</formula>
    </cfRule>
  </conditionalFormatting>
  <conditionalFormatting sqref="S9:S17 S19 S21">
    <cfRule type="cellIs" dxfId="37" priority="43" operator="equal">
      <formula>"x"</formula>
    </cfRule>
  </conditionalFormatting>
  <conditionalFormatting sqref="T8 T23:T39">
    <cfRule type="cellIs" dxfId="36" priority="42" operator="equal">
      <formula>"x"</formula>
    </cfRule>
  </conditionalFormatting>
  <conditionalFormatting sqref="T9:T17 T19 T21">
    <cfRule type="cellIs" dxfId="35" priority="41" operator="equal">
      <formula>"x"</formula>
    </cfRule>
  </conditionalFormatting>
  <conditionalFormatting sqref="U8 U23:U39">
    <cfRule type="cellIs" dxfId="34" priority="40" operator="equal">
      <formula>"x"</formula>
    </cfRule>
  </conditionalFormatting>
  <conditionalFormatting sqref="U9:U17 U19 U21">
    <cfRule type="cellIs" dxfId="33" priority="39" operator="equal">
      <formula>"x"</formula>
    </cfRule>
  </conditionalFormatting>
  <conditionalFormatting sqref="V8 V23:V39">
    <cfRule type="cellIs" dxfId="32" priority="38" operator="equal">
      <formula>"x"</formula>
    </cfRule>
  </conditionalFormatting>
  <conditionalFormatting sqref="V9:V17 V19 V21">
    <cfRule type="cellIs" dxfId="31" priority="37" operator="equal">
      <formula>"x"</formula>
    </cfRule>
  </conditionalFormatting>
  <conditionalFormatting sqref="N18 I18">
    <cfRule type="cellIs" dxfId="30" priority="25" stopIfTrue="1" operator="between">
      <formula>0</formula>
      <formula>25</formula>
    </cfRule>
    <cfRule type="cellIs" dxfId="29" priority="26" stopIfTrue="1" operator="between">
      <formula>26</formula>
      <formula>50</formula>
    </cfRule>
    <cfRule type="cellIs" dxfId="28" priority="27" stopIfTrue="1" operator="between">
      <formula>51</formula>
      <formula>100</formula>
    </cfRule>
  </conditionalFormatting>
  <conditionalFormatting sqref="Q18">
    <cfRule type="cellIs" dxfId="27" priority="24" operator="equal">
      <formula>"x"</formula>
    </cfRule>
  </conditionalFormatting>
  <conditionalFormatting sqref="R18">
    <cfRule type="cellIs" dxfId="26" priority="23" operator="equal">
      <formula>"x"</formula>
    </cfRule>
  </conditionalFormatting>
  <conditionalFormatting sqref="S18">
    <cfRule type="cellIs" dxfId="25" priority="22" operator="equal">
      <formula>"x"</formula>
    </cfRule>
  </conditionalFormatting>
  <conditionalFormatting sqref="T18">
    <cfRule type="cellIs" dxfId="24" priority="21" operator="equal">
      <formula>"x"</formula>
    </cfRule>
  </conditionalFormatting>
  <conditionalFormatting sqref="U18">
    <cfRule type="cellIs" dxfId="23" priority="20" operator="equal">
      <formula>"x"</formula>
    </cfRule>
  </conditionalFormatting>
  <conditionalFormatting sqref="V18">
    <cfRule type="cellIs" dxfId="22" priority="19" operator="equal">
      <formula>"x"</formula>
    </cfRule>
  </conditionalFormatting>
  <conditionalFormatting sqref="I22 N22">
    <cfRule type="cellIs" dxfId="21" priority="16" stopIfTrue="1" operator="between">
      <formula>0</formula>
      <formula>25</formula>
    </cfRule>
    <cfRule type="cellIs" dxfId="20" priority="17" stopIfTrue="1" operator="between">
      <formula>26</formula>
      <formula>50</formula>
    </cfRule>
    <cfRule type="cellIs" dxfId="19" priority="18" stopIfTrue="1" operator="between">
      <formula>51</formula>
      <formula>100</formula>
    </cfRule>
  </conditionalFormatting>
  <conditionalFormatting sqref="Q22">
    <cfRule type="cellIs" dxfId="18" priority="15" operator="equal">
      <formula>"x"</formula>
    </cfRule>
  </conditionalFormatting>
  <conditionalFormatting sqref="R22">
    <cfRule type="cellIs" dxfId="17" priority="14" operator="equal">
      <formula>"x"</formula>
    </cfRule>
  </conditionalFormatting>
  <conditionalFormatting sqref="S22">
    <cfRule type="cellIs" dxfId="16" priority="13" operator="equal">
      <formula>"x"</formula>
    </cfRule>
  </conditionalFormatting>
  <conditionalFormatting sqref="T22">
    <cfRule type="cellIs" dxfId="15" priority="12" operator="equal">
      <formula>"x"</formula>
    </cfRule>
  </conditionalFormatting>
  <conditionalFormatting sqref="U22">
    <cfRule type="cellIs" dxfId="14" priority="11" operator="equal">
      <formula>"x"</formula>
    </cfRule>
  </conditionalFormatting>
  <conditionalFormatting sqref="V22">
    <cfRule type="cellIs" dxfId="13" priority="10" operator="equal">
      <formula>"x"</formula>
    </cfRule>
  </conditionalFormatting>
  <conditionalFormatting sqref="I20 N20">
    <cfRule type="cellIs" dxfId="12" priority="7" stopIfTrue="1" operator="between">
      <formula>0</formula>
      <formula>25</formula>
    </cfRule>
    <cfRule type="cellIs" dxfId="11" priority="8" stopIfTrue="1" operator="between">
      <formula>26</formula>
      <formula>50</formula>
    </cfRule>
    <cfRule type="cellIs" dxfId="10" priority="9" stopIfTrue="1" operator="between">
      <formula>51</formula>
      <formula>100</formula>
    </cfRule>
  </conditionalFormatting>
  <conditionalFormatting sqref="Q20">
    <cfRule type="cellIs" dxfId="9" priority="6" operator="equal">
      <formula>"x"</formula>
    </cfRule>
  </conditionalFormatting>
  <conditionalFormatting sqref="R20">
    <cfRule type="cellIs" dxfId="8" priority="5" operator="equal">
      <formula>"x"</formula>
    </cfRule>
  </conditionalFormatting>
  <conditionalFormatting sqref="S20">
    <cfRule type="cellIs" dxfId="7" priority="4" operator="equal">
      <formula>"x"</formula>
    </cfRule>
  </conditionalFormatting>
  <conditionalFormatting sqref="T20">
    <cfRule type="cellIs" dxfId="6" priority="3" operator="equal">
      <formula>"x"</formula>
    </cfRule>
  </conditionalFormatting>
  <conditionalFormatting sqref="U20">
    <cfRule type="cellIs" dxfId="5" priority="2" operator="equal">
      <formula>"x"</formula>
    </cfRule>
  </conditionalFormatting>
  <conditionalFormatting sqref="V20">
    <cfRule type="cellIs" dxfId="4" priority="1" operator="equal">
      <formula>"x"</formula>
    </cfRule>
  </conditionalFormatting>
  <pageMargins left="0.35433070866141736" right="0.39370078740157483" top="0.78740157480314965" bottom="0.78740157480314965" header="0.51181102362204722" footer="0.51181102362204722"/>
  <pageSetup paperSize="8" scale="48" fitToHeight="0" orientation="landscape" verticalDpi="4294967294" r:id="rId1"/>
  <headerFooter alignWithMargins="0">
    <oddHeader>&amp;L&amp;F&amp;R&amp;D</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6938F-26A2-425E-8FE0-D3200633F1D0}">
  <dimension ref="A1:P40"/>
  <sheetViews>
    <sheetView workbookViewId="0">
      <selection activeCell="B10" sqref="B10"/>
    </sheetView>
  </sheetViews>
  <sheetFormatPr defaultRowHeight="12.75"/>
  <cols>
    <col min="2" max="2" width="34.85546875" customWidth="1"/>
    <col min="3" max="3" width="36.85546875" customWidth="1"/>
    <col min="5" max="5" width="10.140625" customWidth="1"/>
    <col min="8" max="8" width="32.42578125" customWidth="1"/>
    <col min="9" max="9" width="30.85546875" customWidth="1"/>
    <col min="10" max="10" width="12.140625" customWidth="1"/>
    <col min="13" max="16" width="27.28515625" customWidth="1"/>
  </cols>
  <sheetData>
    <row r="1" spans="1:16" s="72" customFormat="1" ht="14.25">
      <c r="A1" s="74"/>
      <c r="B1" s="75" t="s">
        <v>224</v>
      </c>
      <c r="C1" s="75"/>
      <c r="D1" s="75"/>
      <c r="E1" s="74"/>
      <c r="F1" s="74" t="s">
        <v>9</v>
      </c>
      <c r="G1" s="74"/>
      <c r="H1" s="74"/>
      <c r="I1" s="74"/>
      <c r="J1" s="74"/>
      <c r="K1" s="76"/>
      <c r="L1" s="74"/>
      <c r="M1" s="74"/>
      <c r="N1" s="75" t="s">
        <v>10</v>
      </c>
      <c r="O1" s="74" t="str">
        <f>'Risk Register'!O1</f>
        <v>GridPP6</v>
      </c>
      <c r="P1" s="74"/>
    </row>
    <row r="2" spans="1:16" s="72" customFormat="1" ht="14.25">
      <c r="A2" s="75"/>
      <c r="B2" s="74"/>
      <c r="C2" s="74"/>
      <c r="D2" s="75"/>
      <c r="E2" s="74"/>
      <c r="F2" s="77" t="s">
        <v>16</v>
      </c>
      <c r="G2" s="74" t="s">
        <v>225</v>
      </c>
      <c r="H2" s="74"/>
      <c r="I2" s="74"/>
      <c r="J2" s="74"/>
      <c r="K2" s="74"/>
      <c r="L2" s="74"/>
      <c r="M2" s="74"/>
      <c r="N2" s="75" t="s">
        <v>14</v>
      </c>
      <c r="O2" s="74" t="str">
        <f>'Risk Register'!O2</f>
        <v>Gareth Roy</v>
      </c>
      <c r="P2" s="74"/>
    </row>
    <row r="3" spans="1:16" s="72" customFormat="1" ht="14.25">
      <c r="A3" s="75"/>
      <c r="B3" s="74"/>
      <c r="C3" s="74"/>
      <c r="D3" s="75"/>
      <c r="E3" s="74"/>
      <c r="F3" s="78" t="s">
        <v>12</v>
      </c>
      <c r="G3" s="74" t="s">
        <v>226</v>
      </c>
      <c r="H3" s="74"/>
      <c r="I3" s="74"/>
      <c r="J3" s="74"/>
      <c r="K3" s="76"/>
      <c r="L3" s="74"/>
      <c r="M3" s="74"/>
      <c r="N3" s="75"/>
      <c r="O3" s="74"/>
      <c r="P3" s="74"/>
    </row>
    <row r="4" spans="1:16" s="72" customFormat="1" ht="14.25">
      <c r="A4" s="75"/>
      <c r="B4" s="74"/>
      <c r="C4" s="74"/>
      <c r="D4" s="75"/>
      <c r="E4" s="74"/>
      <c r="F4" s="79" t="s">
        <v>18</v>
      </c>
      <c r="G4" s="74" t="s">
        <v>227</v>
      </c>
      <c r="H4" s="74"/>
      <c r="I4" s="74"/>
      <c r="J4" s="74"/>
      <c r="K4" s="74"/>
      <c r="L4" s="74"/>
      <c r="M4" s="74"/>
      <c r="N4" s="75" t="s">
        <v>228</v>
      </c>
      <c r="O4" s="80">
        <f ca="1">'Risk Register'!O5</f>
        <v>44048</v>
      </c>
      <c r="P4" s="74"/>
    </row>
    <row r="5" spans="1:16" s="72" customFormat="1" ht="14.25">
      <c r="A5" s="75"/>
      <c r="B5" s="74"/>
      <c r="C5" s="74"/>
      <c r="D5" s="75"/>
      <c r="E5" s="74"/>
      <c r="F5" s="76" t="s">
        <v>229</v>
      </c>
      <c r="G5" s="74" t="s">
        <v>230</v>
      </c>
      <c r="H5" s="74"/>
      <c r="I5" s="81"/>
      <c r="J5" s="74"/>
      <c r="K5" s="76"/>
      <c r="L5" s="74"/>
      <c r="M5" s="74"/>
      <c r="N5" s="74"/>
      <c r="O5" s="74"/>
      <c r="P5" s="82"/>
    </row>
    <row r="6" spans="1:16" s="72" customFormat="1" ht="14.25">
      <c r="A6" s="75"/>
      <c r="B6" s="74"/>
      <c r="C6" s="74"/>
      <c r="D6" s="75"/>
      <c r="E6" s="74"/>
      <c r="F6" s="75"/>
      <c r="G6" s="75"/>
      <c r="H6" s="75"/>
      <c r="I6" s="75"/>
      <c r="J6" s="74"/>
      <c r="K6" s="75"/>
      <c r="L6" s="75"/>
      <c r="M6" s="75"/>
      <c r="N6" s="75"/>
      <c r="O6" s="75"/>
      <c r="P6" s="75"/>
    </row>
    <row r="7" spans="1:16" s="73" customFormat="1" ht="18" customHeight="1">
      <c r="A7" s="111" t="s">
        <v>231</v>
      </c>
      <c r="B7" s="112" t="s">
        <v>1</v>
      </c>
      <c r="C7" s="113" t="s">
        <v>29</v>
      </c>
      <c r="D7" s="114" t="s">
        <v>2</v>
      </c>
      <c r="E7" s="115" t="s">
        <v>3</v>
      </c>
      <c r="F7" s="116"/>
      <c r="G7" s="117"/>
      <c r="H7" s="113" t="s">
        <v>30</v>
      </c>
      <c r="I7" s="112" t="s">
        <v>232</v>
      </c>
      <c r="J7" s="115" t="s">
        <v>4</v>
      </c>
      <c r="K7" s="116"/>
      <c r="L7" s="117"/>
      <c r="M7" s="115" t="s">
        <v>233</v>
      </c>
      <c r="N7" s="116"/>
      <c r="O7" s="117"/>
      <c r="P7" s="118" t="s">
        <v>32</v>
      </c>
    </row>
    <row r="8" spans="1:16" s="73" customFormat="1" ht="21" customHeight="1">
      <c r="A8" s="119"/>
      <c r="B8" s="120"/>
      <c r="C8" s="121"/>
      <c r="D8" s="122"/>
      <c r="E8" s="123" t="s">
        <v>5</v>
      </c>
      <c r="F8" s="123" t="s">
        <v>6</v>
      </c>
      <c r="G8" s="123" t="s">
        <v>7</v>
      </c>
      <c r="H8" s="121"/>
      <c r="I8" s="120"/>
      <c r="J8" s="123" t="s">
        <v>5</v>
      </c>
      <c r="K8" s="123" t="s">
        <v>6</v>
      </c>
      <c r="L8" s="123" t="s">
        <v>7</v>
      </c>
      <c r="M8" s="123" t="s">
        <v>234</v>
      </c>
      <c r="N8" s="122" t="s">
        <v>235</v>
      </c>
      <c r="O8" s="124" t="s">
        <v>236</v>
      </c>
      <c r="P8" s="125"/>
    </row>
    <row r="9" spans="1:16" s="72" customFormat="1" ht="135" customHeight="1">
      <c r="A9" s="83">
        <f>'Risk Register'!A8</f>
        <v>1</v>
      </c>
      <c r="B9" s="84" t="str">
        <f>'Risk Register'!B8</f>
        <v xml:space="preserve">CASTOR storage system may suffer from degraded availability or inadequate performance </v>
      </c>
      <c r="C9" s="85" t="str">
        <f>'Risk Register'!E8</f>
        <v xml:space="preserve">Experiments would be unable to keep up with data rate from CERN or other sites. Service may be unable to handle planned level of reprocessing or analysis. </v>
      </c>
      <c r="D9" s="85" t="str">
        <f>'Risk Register'!F8</f>
        <v>AD</v>
      </c>
      <c r="E9" s="85">
        <f>'Risk Register'!G8</f>
        <v>4</v>
      </c>
      <c r="F9" s="85">
        <f>'Risk Register'!H8</f>
        <v>3</v>
      </c>
      <c r="G9" s="86">
        <f t="shared" ref="G9" si="0">E9*F9</f>
        <v>12</v>
      </c>
      <c r="H9" s="85" t="str">
        <f>'Risk Register'!J8</f>
        <v>Reliability good but some indication of performance related problems at high transaction rates. Extensive testing of infrastructure. Close liaison with CERN. Pro-active monitoring. Change control system. Limit number of major upgrades. Close liaison with experiments. Resilient architecture. CASTOR storage system shrinking.</v>
      </c>
      <c r="I9" s="85" t="str">
        <f>'Risk Register'!K8</f>
        <v>Continue to extend testing. Pro-active approach to advanced testing of new use cases. Increase priority of development of alternative solution. Impact will decline as CEPH project progresses.</v>
      </c>
      <c r="J9" s="85">
        <f>'Risk Register'!L8</f>
        <v>1</v>
      </c>
      <c r="K9" s="85">
        <f>'Risk Register'!M8</f>
        <v>3</v>
      </c>
      <c r="L9" s="86">
        <f t="shared" ref="L9" si="1">J9*K9</f>
        <v>3</v>
      </c>
      <c r="M9" s="87" t="str">
        <f>IF(G9=0,"",IF(L9&lt;G9,"q",IF(L9&gt;G9,"p",IF(L9=G9,"tu"))))</f>
        <v>q</v>
      </c>
      <c r="N9" s="88"/>
      <c r="O9" s="88"/>
      <c r="P9" s="89">
        <f>'Risk Register'!O8</f>
        <v>0</v>
      </c>
    </row>
    <row r="10" spans="1:16" ht="135" customHeight="1">
      <c r="A10" s="83">
        <f>'Risk Register'!A9</f>
        <v>2</v>
      </c>
      <c r="B10" s="84" t="str">
        <f>'Risk Register'!B9</f>
        <v>Replacement Tier-1 Tape service to replace CASTOR may not be in place before CASTOR support ends.</v>
      </c>
      <c r="C10" s="85" t="str">
        <f>'Risk Register'!E9</f>
        <v>1. CASTOR support from CERN will end with it's refocus on EOS as a storage solution. This will mean and end to software updates for the CASTOR Tape service. 
2. At present no alternative has been identified so project runs a risk of hitting a software/security issue which will not be patched when support ends 
3. Lack of development effort in GridPP6 may slow implementation of Tier-1 service</v>
      </c>
      <c r="D10" s="85" t="str">
        <f>'Risk Register'!F9</f>
        <v>AD</v>
      </c>
      <c r="E10" s="85">
        <f>'Risk Register'!G9</f>
        <v>5</v>
      </c>
      <c r="F10" s="85">
        <f>'Risk Register'!H9</f>
        <v>5</v>
      </c>
      <c r="G10" s="86">
        <f t="shared" ref="G10" si="2">E10*F10</f>
        <v>25</v>
      </c>
      <c r="H10" s="85" t="str">
        <f>'Risk Register'!J9</f>
        <v>Software development expertise held within Tier-1 that can be used to continue  CASTOR support, ongoing effort in developing and deploying a new Tier-1 Tape service.</v>
      </c>
      <c r="I10" s="85" t="str">
        <f>'Risk Register'!K9</f>
        <v>Identify and develop a new Tier-1 tape service.</v>
      </c>
      <c r="J10" s="85">
        <f>'Risk Register'!L9</f>
        <v>4</v>
      </c>
      <c r="K10" s="85">
        <f>'Risk Register'!M9</f>
        <v>5</v>
      </c>
      <c r="L10" s="86">
        <f t="shared" ref="L10" si="3">J10*K10</f>
        <v>20</v>
      </c>
      <c r="M10" s="87" t="str">
        <f>IF(G10=0,"",IF(L10&lt;G10,"q",IF(L10&gt;G10,"p",IF(L10=G10,"tu"))))</f>
        <v>q</v>
      </c>
      <c r="N10" s="88"/>
      <c r="O10" s="88"/>
      <c r="P10" s="89">
        <f>'Risk Register'!O9</f>
        <v>0</v>
      </c>
    </row>
    <row r="11" spans="1:16" ht="135" customHeight="1">
      <c r="A11" s="83">
        <f>'Risk Register'!A10</f>
        <v>3</v>
      </c>
      <c r="B11" s="84" t="str">
        <f>'Risk Register'!B10</f>
        <v>Outage of the UK T1 for 1 week or more (cooling failure, network failure etc)</v>
      </c>
      <c r="C11" s="85" t="str">
        <f>'Risk Register'!E10</f>
        <v>Tier-1 would not be able to operate and would be unable to meet MoU commitments. Knock on effect on UK Tier-2s.</v>
      </c>
      <c r="D11" s="85" t="str">
        <f>'Risk Register'!F10</f>
        <v>AD</v>
      </c>
      <c r="E11" s="85">
        <f>'Risk Register'!G10</f>
        <v>4</v>
      </c>
      <c r="F11" s="85">
        <f>'Risk Register'!H10</f>
        <v>6</v>
      </c>
      <c r="G11" s="86">
        <f t="shared" ref="G11:G40" si="4">E11*F11</f>
        <v>24</v>
      </c>
      <c r="H11" s="85" t="str">
        <f>'Risk Register'!J10</f>
        <v>Well tested disaster management system will initiate prompt remedial action. Staff prepared to work overtime. Resilient network connectivity and cooling system. UPS. Environment monitoring and callout system.</v>
      </c>
      <c r="I11" s="85" t="str">
        <f>'Risk Register'!K10</f>
        <v>Some resilience is available in the International Tier-1 structure. Tier-2s could work with other Tier-1s if required. Some fall back services are provided by the Tier-2s.</v>
      </c>
      <c r="J11" s="85">
        <f>'Risk Register'!L10</f>
        <v>3</v>
      </c>
      <c r="K11" s="85">
        <f>'Risk Register'!M10</f>
        <v>5</v>
      </c>
      <c r="L11" s="86">
        <f t="shared" ref="L11:L40" si="5">J11*K11</f>
        <v>15</v>
      </c>
      <c r="M11" s="87" t="str">
        <f t="shared" ref="M11:M40" si="6">IF(G11=0,"",IF(L11&lt;G11,"q",IF(L11&gt;G11,"p",IF(L11=G11,"tu"))))</f>
        <v>q</v>
      </c>
      <c r="N11" s="88"/>
      <c r="O11" s="88"/>
      <c r="P11" s="89">
        <f>'Risk Register'!O10</f>
        <v>0</v>
      </c>
    </row>
    <row r="12" spans="1:16" ht="135" customHeight="1">
      <c r="A12" s="83">
        <f>'Risk Register'!A11</f>
        <v>4</v>
      </c>
      <c r="B12" s="84" t="str">
        <f>'Risk Register'!B11</f>
        <v>Failure of T1 to meet WLCG MoU service level commitments for availability/responsivness</v>
      </c>
      <c r="C12" s="85" t="str">
        <f>'Risk Register'!E11</f>
        <v>Due to falling staff levels at the Tier-1 it becomes increasingly difficult to respond in a timely manner. In the event of a major failure (rather than a slight technical failure) experiments would be unable to carry out their full program of work at the Tier-1. We may suffer reputational damage.</v>
      </c>
      <c r="D12" s="85" t="str">
        <f>'Risk Register'!F11</f>
        <v>AD</v>
      </c>
      <c r="E12" s="85">
        <f>'Risk Register'!G11</f>
        <v>7</v>
      </c>
      <c r="F12" s="85">
        <f>'Risk Register'!H11</f>
        <v>5</v>
      </c>
      <c r="G12" s="86">
        <f t="shared" si="4"/>
        <v>35</v>
      </c>
      <c r="H12" s="85" t="str">
        <f>'Risk Register'!J11</f>
        <v xml:space="preserve">Production team and callout system. Disaster management system. Resilient, segmented infrastructure. Performance metrics. Change control system. Well established hardware procurement system with reserve capacity to handle short term procurement delays. </v>
      </c>
      <c r="I12" s="85" t="str">
        <f>'Risk Register'!K11</f>
        <v xml:space="preserve">Much of the work of the team is directed towards ensuring MoU commitments are met. Production team will continue to enhance the services ability to respond rapidly and effectively to problems. Increase further the emphasis on change management and testing.  Improve ability to carry out transparent interventions, by architecture, virtualisation and instancing improvements. </v>
      </c>
      <c r="J12" s="85">
        <f>'Risk Register'!L11</f>
        <v>4</v>
      </c>
      <c r="K12" s="85">
        <f>'Risk Register'!M11</f>
        <v>5</v>
      </c>
      <c r="L12" s="86">
        <f t="shared" si="5"/>
        <v>20</v>
      </c>
      <c r="M12" s="87" t="str">
        <f t="shared" si="6"/>
        <v>q</v>
      </c>
      <c r="N12" s="88"/>
      <c r="O12" s="88"/>
      <c r="P12" s="89">
        <f>'Risk Register'!O11</f>
        <v>0</v>
      </c>
    </row>
    <row r="13" spans="1:16" ht="135" customHeight="1">
      <c r="A13" s="83">
        <f>'Risk Register'!A12</f>
        <v>5</v>
      </c>
      <c r="B13" s="84" t="str">
        <f>'Risk Register'!B12</f>
        <v>Significant loss of custodial data at the T1</v>
      </c>
      <c r="C13" s="85" t="str">
        <f>'Risk Register'!E12</f>
        <v>Reputational damage. Although copies are usually held elsewhere in the world copying back to RAL may be operationally problematic or even in extreme cases impossible.</v>
      </c>
      <c r="D13" s="85" t="str">
        <f>'Risk Register'!F12</f>
        <v>AD</v>
      </c>
      <c r="E13" s="85">
        <f>'Risk Register'!G12</f>
        <v>6</v>
      </c>
      <c r="F13" s="85">
        <f>'Risk Register'!H12</f>
        <v>8</v>
      </c>
      <c r="G13" s="86">
        <f t="shared" si="4"/>
        <v>48</v>
      </c>
      <c r="H13" s="85" t="str">
        <f>'Risk Register'!J12</f>
        <v xml:space="preserve">Metadata catalogue backups and live off site copy. Checksums. Media recovery procedures. </v>
      </c>
      <c r="I13" s="85" t="str">
        <f>'Risk Register'!K12</f>
        <v xml:space="preserve">Extensive disaster recovery testing. Routine data dipsticking/validation. Regular media repacking. </v>
      </c>
      <c r="J13" s="85">
        <f>'Risk Register'!L12</f>
        <v>3</v>
      </c>
      <c r="K13" s="85">
        <f>'Risk Register'!M12</f>
        <v>5</v>
      </c>
      <c r="L13" s="86">
        <f t="shared" si="5"/>
        <v>15</v>
      </c>
      <c r="M13" s="87" t="str">
        <f t="shared" si="6"/>
        <v>q</v>
      </c>
      <c r="N13" s="88"/>
      <c r="O13" s="88"/>
      <c r="P13" s="89">
        <f>'Risk Register'!O12</f>
        <v>0</v>
      </c>
    </row>
    <row r="14" spans="1:16" ht="135" customHeight="1">
      <c r="A14" s="83">
        <f>'Risk Register'!A13</f>
        <v>6</v>
      </c>
      <c r="B14" s="84" t="str">
        <f>'Risk Register'!B13</f>
        <v>Substantial loss of or damage to hardware at the T1 (Fire, flood, theft, flooring failure, cooling failure …) hardware damage exceeding £2m</v>
      </c>
      <c r="C14" s="85" t="str">
        <f>'Risk Register'!E13</f>
        <v>Could not meet MoU commitments. Corrective action would be impossible within existing funding and when funded may take many months to carry out.</v>
      </c>
      <c r="D14" s="85" t="str">
        <f>'Risk Register'!F13</f>
        <v>AD</v>
      </c>
      <c r="E14" s="85">
        <f>'Risk Register'!G13</f>
        <v>0.5</v>
      </c>
      <c r="F14" s="85">
        <f>'Risk Register'!H13</f>
        <v>10</v>
      </c>
      <c r="G14" s="86">
        <f t="shared" si="4"/>
        <v>5</v>
      </c>
      <c r="H14" s="85" t="str">
        <f>'Risk Register'!J13</f>
        <v>Building access control system and physical protection. Environment monitoring, automated shutdown and callout system. Fire alarm and fire suppression system. Cooling system resilience. Disaster management system.</v>
      </c>
      <c r="I14" s="85" t="str">
        <f>'Risk Register'!K13</f>
        <v>Ensure close liaison with site services to pre-empt weaknesses when they are identified in the infrastructure.</v>
      </c>
      <c r="J14" s="85">
        <f>'Risk Register'!L13</f>
        <v>0.5</v>
      </c>
      <c r="K14" s="85">
        <f>'Risk Register'!M13</f>
        <v>10</v>
      </c>
      <c r="L14" s="86">
        <f t="shared" si="5"/>
        <v>5</v>
      </c>
      <c r="M14" s="87" t="str">
        <f t="shared" si="6"/>
        <v>tu</v>
      </c>
      <c r="N14" s="88"/>
      <c r="O14" s="88"/>
      <c r="P14" s="89">
        <f>'Risk Register'!O13</f>
        <v>0</v>
      </c>
    </row>
    <row r="15" spans="1:16" ht="135" customHeight="1">
      <c r="A15" s="83">
        <f>'Risk Register'!A14</f>
        <v>7</v>
      </c>
      <c r="B15" s="84" t="str">
        <f>'Risk Register'!B14</f>
        <v>Significant disaster at the Tier-1, leading to prolonged outage (fire, flood, JANET unavailable for long period, etc.)</v>
      </c>
      <c r="C15" s="85" t="str">
        <f>'Risk Register'!E14</f>
        <v>Very long term outage of the Tier-1: UK unable to meet its commitments to wLCG over substantial period</v>
      </c>
      <c r="D15" s="85" t="str">
        <f>'Risk Register'!F14</f>
        <v>AD</v>
      </c>
      <c r="E15" s="85">
        <f>'Risk Register'!G14</f>
        <v>0.5</v>
      </c>
      <c r="F15" s="85">
        <f>'Risk Register'!H14</f>
        <v>8</v>
      </c>
      <c r="G15" s="86">
        <f t="shared" si="4"/>
        <v>4</v>
      </c>
      <c r="H15" s="85" t="str">
        <f>'Risk Register'!J14</f>
        <v>Environment monitoring and callout system to stop problems becoming critical. Other wLCG Tier-1s take over services.</v>
      </c>
      <c r="I15" s="85" t="str">
        <f>'Risk Register'!K14</f>
        <v>Resilient site network paths and infrastructure. Attempt to associate UK Tier-2s with other Tier-1s now a possibility owing to improved network infrastructure.</v>
      </c>
      <c r="J15" s="85">
        <f>'Risk Register'!L14</f>
        <v>0.5</v>
      </c>
      <c r="K15" s="85">
        <f>'Risk Register'!M14</f>
        <v>8</v>
      </c>
      <c r="L15" s="86">
        <f t="shared" si="5"/>
        <v>4</v>
      </c>
      <c r="M15" s="87" t="str">
        <f t="shared" si="6"/>
        <v>tu</v>
      </c>
      <c r="N15" s="88"/>
      <c r="O15" s="88"/>
      <c r="P15" s="89">
        <f>'Risk Register'!O14</f>
        <v>0</v>
      </c>
    </row>
    <row r="16" spans="1:16" ht="135" customHeight="1">
      <c r="A16" s="83">
        <f>'Risk Register'!A15</f>
        <v>8</v>
      </c>
      <c r="B16" s="84" t="str">
        <f>'Risk Register'!B15</f>
        <v>Failure to retain or recruit key technical staff at RAL</v>
      </c>
      <c r="C16" s="85" t="str">
        <f>'Risk Register'!E15</f>
        <v>Inability to meet GridPP deliverables, milestones and metrics because of lack of staff</v>
      </c>
      <c r="D16" s="85" t="str">
        <f>'Risk Register'!F15</f>
        <v>DK</v>
      </c>
      <c r="E16" s="85">
        <f>'Risk Register'!G15</f>
        <v>9</v>
      </c>
      <c r="F16" s="85">
        <f>'Risk Register'!H15</f>
        <v>6</v>
      </c>
      <c r="G16" s="86">
        <f t="shared" si="4"/>
        <v>54</v>
      </c>
      <c r="H16" s="85" t="str">
        <f>'Risk Register'!J15</f>
        <v>Ensure that STFC management are aware of problems when/if they occur</v>
      </c>
      <c r="I16" s="85" t="str">
        <f>'Risk Register'!K15</f>
        <v>Well documented processes &amp; procedures for key systems are used to share essential knowledge.  This allows technical staff to have the minimum knowledge required to ensure critical systems stay online and at a minimum level of operation, in the case of a loss of expertise.  Staff given appropriate ownership of key systems, recognition within STFC and opportunities to share key personal successes within the GridPP community (at collaboration and other meetings). Use of apprenticeships and internship where appropriate to help fill the recruitment pipeline.</v>
      </c>
      <c r="J16" s="85">
        <f>'Risk Register'!L15</f>
        <v>8</v>
      </c>
      <c r="K16" s="85">
        <f>'Risk Register'!M15</f>
        <v>5</v>
      </c>
      <c r="L16" s="86">
        <f t="shared" si="5"/>
        <v>40</v>
      </c>
      <c r="M16" s="87" t="str">
        <f t="shared" si="6"/>
        <v>q</v>
      </c>
      <c r="N16" s="88"/>
      <c r="O16" s="88"/>
      <c r="P16" s="89">
        <f>'Risk Register'!O15</f>
        <v>0</v>
      </c>
    </row>
    <row r="17" spans="1:16" ht="135" customHeight="1">
      <c r="A17" s="83">
        <f>'Risk Register'!A16</f>
        <v>9</v>
      </c>
      <c r="B17" s="84" t="str">
        <f>'Risk Register'!B16</f>
        <v>Failure to procur, deploy or operate hardware at GridPP sites</v>
      </c>
      <c r="C17" s="85" t="str">
        <f>'Risk Register'!E16</f>
        <v>Problems with procurement such as late delivery or other supplier related issues. 
Large batches of h/w could fail acceptance testing or develop faults during production use. Significant reduction in capacity could adversly affect GridPP's abilitiy to meet the WLCG MoU commitments.</v>
      </c>
      <c r="D17" s="85" t="str">
        <f>'Risk Register'!F16</f>
        <v>AD,GR</v>
      </c>
      <c r="E17" s="85">
        <f>'Risk Register'!G16</f>
        <v>6</v>
      </c>
      <c r="F17" s="85">
        <f>'Risk Register'!H16</f>
        <v>7</v>
      </c>
      <c r="G17" s="86">
        <f t="shared" si="4"/>
        <v>42</v>
      </c>
      <c r="H17" s="85" t="str">
        <f>'Risk Register'!J16</f>
        <v>1. Monitoring of available disk space/cpu utilisation. 
2. Procurements take account of experiment requests. 
3.Track hardware failures and observe  trends.
4. Documented clear recovery procedures. 
5. Throughly test new hardware prior to deployment. 
6. Changes in site procurement policy 
7. PMB oversight of procurement at GridPP sites.</v>
      </c>
      <c r="I17" s="85" t="str">
        <f>'Risk Register'!K16</f>
        <v>If jobs do not require site specific data then redirect them to other sites. If data is required then replicate it elsewhere and run jobs. Run a fast procurement to increase capacity - if not a short term effect.
Close liason with instituional procurements teams.</v>
      </c>
      <c r="J17" s="85">
        <f>'Risk Register'!L16</f>
        <v>4</v>
      </c>
      <c r="K17" s="85">
        <f>'Risk Register'!M16</f>
        <v>6.5</v>
      </c>
      <c r="L17" s="86">
        <f t="shared" si="5"/>
        <v>26</v>
      </c>
      <c r="M17" s="87" t="str">
        <f t="shared" si="6"/>
        <v>q</v>
      </c>
      <c r="N17" s="88"/>
      <c r="O17" s="88"/>
      <c r="P17" s="89">
        <f>'Risk Register'!O16</f>
        <v>0</v>
      </c>
    </row>
    <row r="18" spans="1:16" ht="135" customHeight="1">
      <c r="A18" s="83">
        <f>'Risk Register'!A17</f>
        <v>10</v>
      </c>
      <c r="B18" s="84" t="str">
        <f>'Risk Register'!B17</f>
        <v>Insufficient Network bandwidth delivered</v>
      </c>
      <c r="C18" s="85" t="str">
        <f>'Risk Register'!E17</f>
        <v>Lack of bandwidth would prevent data flowing from the Tier 0, &amp; 1 and onto the Tier 2s at a rate sufficient to process the data at required speeds.</v>
      </c>
      <c r="D18" s="85" t="str">
        <f>'Risk Register'!F17</f>
        <v>PC</v>
      </c>
      <c r="E18" s="85">
        <f>'Risk Register'!G17</f>
        <v>4</v>
      </c>
      <c r="F18" s="85">
        <f>'Risk Register'!H17</f>
        <v>5</v>
      </c>
      <c r="G18" s="86">
        <f t="shared" si="4"/>
        <v>20</v>
      </c>
      <c r="H18" s="85" t="str">
        <f>'Risk Register'!J17</f>
        <v>The Tier1 has a failover link for the LHCOPN. Tier-2s are liaising with JANET to upgrade links at major sites.</v>
      </c>
      <c r="I18" s="85" t="str">
        <f>'Risk Register'!K17</f>
        <v>Exploit second OPN link if nesseccary, Tier-2s are generally well connected and GridPP has good communications links with JANET/JISC.
Actual measured throughput should deliver as expected.</v>
      </c>
      <c r="J18" s="85">
        <f>'Risk Register'!L17</f>
        <v>3</v>
      </c>
      <c r="K18" s="85">
        <f>'Risk Register'!M17</f>
        <v>5</v>
      </c>
      <c r="L18" s="86">
        <f t="shared" si="5"/>
        <v>15</v>
      </c>
      <c r="M18" s="87" t="str">
        <f t="shared" si="6"/>
        <v>q</v>
      </c>
      <c r="N18" s="88"/>
      <c r="O18" s="88"/>
      <c r="P18" s="89">
        <f>'Risk Register'!O17</f>
        <v>0</v>
      </c>
    </row>
    <row r="19" spans="1:16" ht="135" customHeight="1">
      <c r="A19" s="83">
        <f>'Risk Register'!A18</f>
        <v>11</v>
      </c>
      <c r="B19" s="84" t="str">
        <f>'Risk Register'!B18</f>
        <v>Over contention for Resources</v>
      </c>
      <c r="C19" s="85" t="str">
        <f>'Risk Register'!E18</f>
        <v>Resources are so heaviliy used that conflicts arise between major VOs stemming from a change in experiment requirements subsequent to project proposal.</v>
      </c>
      <c r="D19" s="85" t="str">
        <f>'Risk Register'!F18</f>
        <v>DB</v>
      </c>
      <c r="E19" s="85">
        <f>'Risk Register'!G18</f>
        <v>4</v>
      </c>
      <c r="F19" s="85">
        <f>'Risk Register'!H18</f>
        <v>5</v>
      </c>
      <c r="G19" s="86">
        <f t="shared" si="4"/>
        <v>20</v>
      </c>
      <c r="H19" s="85" t="str">
        <f>'Risk Register'!J18</f>
        <v>Quarterly review of resources and priorities at Resource Meetings. Weekly review of storage resources at Castor meetings. Ability to redefine intra-experiment CPU fairshares at short notice.</v>
      </c>
      <c r="I19" s="85" t="str">
        <f>'Risk Register'!K18</f>
        <v xml:space="preserve">Purchase more hardware and/or improve profiling and procurement.Reduce non-LHC experiment resources. Agree programme priorities through PMB and STFC. </v>
      </c>
      <c r="J19" s="85">
        <f>'Risk Register'!L18</f>
        <v>3</v>
      </c>
      <c r="K19" s="85">
        <f>'Risk Register'!M18</f>
        <v>5</v>
      </c>
      <c r="L19" s="86">
        <f t="shared" si="5"/>
        <v>15</v>
      </c>
      <c r="M19" s="87" t="str">
        <f t="shared" si="6"/>
        <v>q</v>
      </c>
      <c r="N19" s="88"/>
      <c r="O19" s="88"/>
      <c r="P19" s="89">
        <f>'Risk Register'!O18</f>
        <v>0</v>
      </c>
    </row>
    <row r="20" spans="1:16" ht="135" customHeight="1">
      <c r="A20" s="83">
        <f>'Risk Register'!A19</f>
        <v>12</v>
      </c>
      <c r="B20" s="84" t="str">
        <f>'Risk Register'!B19</f>
        <v>Unexpected resource requirements by non-LHC VOs</v>
      </c>
      <c r="C20" s="85" t="str">
        <f>'Risk Register'!E19</f>
        <v>Mandated non-LHC VOs have increased usage requirement that cause conflict with LHC usage.</v>
      </c>
      <c r="D20" s="85" t="str">
        <f>'Risk Register'!F19</f>
        <v>DB</v>
      </c>
      <c r="E20" s="85">
        <f>'Risk Register'!G19</f>
        <v>5</v>
      </c>
      <c r="F20" s="85">
        <f>'Risk Register'!H19</f>
        <v>5</v>
      </c>
      <c r="G20" s="86">
        <f t="shared" si="4"/>
        <v>25</v>
      </c>
      <c r="H20" s="85" t="str">
        <f>'Risk Register'!J19</f>
        <v>Quarterly review of resources and priorities at Resource Meetings. Weekly review of storage resources at Castor meetings. Ability to redefine intra-experiment CPU fairshares at short notice.</v>
      </c>
      <c r="I20" s="85" t="str">
        <f>'Risk Register'!K19</f>
        <v>Look at supporting non-LHC VOs from other funding opportunities such as IRIS fundining.</v>
      </c>
      <c r="J20" s="85">
        <f>'Risk Register'!L19</f>
        <v>3</v>
      </c>
      <c r="K20" s="85">
        <f>'Risk Register'!M19</f>
        <v>5</v>
      </c>
      <c r="L20" s="86">
        <f t="shared" si="5"/>
        <v>15</v>
      </c>
      <c r="M20" s="87" t="str">
        <f t="shared" si="6"/>
        <v>q</v>
      </c>
      <c r="N20" s="88"/>
      <c r="O20" s="88"/>
      <c r="P20" s="89">
        <f>'Risk Register'!O19</f>
        <v>0</v>
      </c>
    </row>
    <row r="21" spans="1:16" ht="135" customHeight="1">
      <c r="A21" s="83">
        <f>'Risk Register'!A20</f>
        <v>13</v>
      </c>
      <c r="B21" s="84" t="str">
        <f>'Risk Register'!B20</f>
        <v>Unquantfiable impact of BREXIT</v>
      </c>
      <c r="C21" s="85" t="str">
        <f>'Risk Register'!E20</f>
        <v>1. Exchange rate volatility_x000D_
2. Loss of joint funding from EOSC_x000D_
3. New, restrictive operational constraints</v>
      </c>
      <c r="D21" s="85" t="str">
        <f>'Risk Register'!F20</f>
        <v>DB</v>
      </c>
      <c r="E21" s="85">
        <f>'Risk Register'!G20</f>
        <v>7</v>
      </c>
      <c r="F21" s="85">
        <f>'Risk Register'!H20</f>
        <v>8</v>
      </c>
      <c r="G21" s="86">
        <f t="shared" si="4"/>
        <v>56</v>
      </c>
      <c r="H21" s="85" t="str">
        <f>'Risk Register'!J20</f>
        <v>Situation at present makes it difficult to plan strategy</v>
      </c>
      <c r="I21" s="85" t="str">
        <f>'Risk Register'!K20</f>
        <v>Call upon project contingency</v>
      </c>
      <c r="J21" s="85">
        <f>'Risk Register'!L20</f>
        <v>7</v>
      </c>
      <c r="K21" s="85">
        <f>'Risk Register'!M20</f>
        <v>8</v>
      </c>
      <c r="L21" s="86">
        <f t="shared" si="5"/>
        <v>56</v>
      </c>
      <c r="M21" s="87" t="str">
        <f t="shared" si="6"/>
        <v>tu</v>
      </c>
      <c r="N21" s="88"/>
      <c r="O21" s="88"/>
      <c r="P21" s="89">
        <f>'Risk Register'!O20</f>
        <v>0</v>
      </c>
    </row>
    <row r="22" spans="1:16" ht="135" customHeight="1">
      <c r="A22" s="83">
        <f>'Risk Register'!A21</f>
        <v>14</v>
      </c>
      <c r="B22" s="84" t="str">
        <f>'Risk Register'!B21</f>
        <v>Difficulty with STFC budgets due to Capital vs Resource limitations</v>
      </c>
      <c r="C22" s="85" t="str">
        <f>'Risk Register'!E21</f>
        <v>The Split of funding between Capital and Resource, can cause problems due to the changing classification of computer equipment</v>
      </c>
      <c r="D22" s="85" t="str">
        <f>'Risk Register'!F21</f>
        <v>DB</v>
      </c>
      <c r="E22" s="85">
        <f>'Risk Register'!G21</f>
        <v>4</v>
      </c>
      <c r="F22" s="85">
        <f>'Risk Register'!H21</f>
        <v>6</v>
      </c>
      <c r="G22" s="86">
        <f t="shared" si="4"/>
        <v>24</v>
      </c>
      <c r="H22" s="85" t="str">
        <f>'Risk Register'!J21</f>
        <v>Quarterly review of Tier 1 spending situation.  Salaries are always classed as resource, but the boundary for equipment purchases makes predicting the capital requirement difficult.</v>
      </c>
      <c r="I22" s="85" t="str">
        <f>'Risk Register'!K21</f>
        <v>Increase communications with STFC to ensure plan is appropriate.</v>
      </c>
      <c r="J22" s="85">
        <f>'Risk Register'!L21</f>
        <v>4</v>
      </c>
      <c r="K22" s="85">
        <f>'Risk Register'!M21</f>
        <v>5</v>
      </c>
      <c r="L22" s="86">
        <f t="shared" si="5"/>
        <v>20</v>
      </c>
      <c r="M22" s="87" t="str">
        <f t="shared" si="6"/>
        <v>q</v>
      </c>
      <c r="N22" s="88"/>
      <c r="O22" s="88"/>
      <c r="P22" s="89">
        <f>'Risk Register'!O21</f>
        <v>0</v>
      </c>
    </row>
    <row r="23" spans="1:16" ht="135" customHeight="1">
      <c r="A23" s="83">
        <f>'Risk Register'!A22</f>
        <v>15</v>
      </c>
      <c r="B23" s="84" t="str">
        <f>'Risk Register'!B22</f>
        <v>Insufficient funding to meet hardware commitments at Tier-1</v>
      </c>
      <c r="C23" s="85" t="str">
        <f>'Risk Register'!E22</f>
        <v>Less hardware available to meet international obligations and MoUs as well a suser expectations. See BREXIT risk.</v>
      </c>
      <c r="D23" s="85" t="str">
        <f>'Risk Register'!F22</f>
        <v>DB</v>
      </c>
      <c r="E23" s="85">
        <f>'Risk Register'!G22</f>
        <v>5</v>
      </c>
      <c r="F23" s="85">
        <f>'Risk Register'!H22</f>
        <v>5</v>
      </c>
      <c r="G23" s="86">
        <f t="shared" si="4"/>
        <v>25</v>
      </c>
      <c r="H23" s="85" t="str">
        <f>'Risk Register'!J22</f>
        <v>Detailed trends and costings based on 10 years of purchases to maximise resources procured from spends.</v>
      </c>
      <c r="I23" s="85" t="str">
        <f>'Risk Register'!K22</f>
        <v xml:space="preserve">Encourge opportunities of sourcing funding from other streams (e.g. IRIS) </v>
      </c>
      <c r="J23" s="85">
        <f>'Risk Register'!L22</f>
        <v>2</v>
      </c>
      <c r="K23" s="85">
        <f>'Risk Register'!M22</f>
        <v>2</v>
      </c>
      <c r="L23" s="86">
        <f t="shared" si="5"/>
        <v>4</v>
      </c>
      <c r="M23" s="87" t="str">
        <f t="shared" si="6"/>
        <v>q</v>
      </c>
      <c r="N23" s="88"/>
      <c r="O23" s="88"/>
      <c r="P23" s="89">
        <f>'Risk Register'!O22</f>
        <v>0</v>
      </c>
    </row>
    <row r="24" spans="1:16" ht="135" customHeight="1">
      <c r="A24" s="83">
        <f>'Risk Register'!A23</f>
        <v>16</v>
      </c>
      <c r="B24" s="84" t="str">
        <f>'Risk Register'!B23</f>
        <v>GridPP unable to respond to unexpected Technology Shifts - WLCG expts exploit new technology not supported at GridPP sites.</v>
      </c>
      <c r="C24" s="85" t="str">
        <f>'Risk Register'!E23</f>
        <v xml:space="preserve">In the absence of significant development effort, GridPP would be undable to respond to new developments in technology cause mismatch between experiment processing requirements and available hardware. </v>
      </c>
      <c r="D24" s="85" t="str">
        <f>'Risk Register'!F23</f>
        <v>DC</v>
      </c>
      <c r="E24" s="85">
        <f>'Risk Register'!G23</f>
        <v>6</v>
      </c>
      <c r="F24" s="85">
        <f>'Risk Register'!H23</f>
        <v>7</v>
      </c>
      <c r="G24" s="86">
        <f t="shared" si="4"/>
        <v>42</v>
      </c>
      <c r="H24" s="85" t="str">
        <f>'Risk Register'!J23</f>
        <v>New technology directions are closely monitored  by involvement in research work groups on Cloud computing, Virtualization, and HEPIX. Changes are expected by the end of the project. GridPP technology group meets regularly.</v>
      </c>
      <c r="I24" s="85" t="str">
        <f>'Risk Register'!K23</f>
        <v>Work packages invest some small fraction of effort directly on new technologies with a view to bringing them mainstream when both mature enough and appropriate to the overall project. WLCG TEGs and WLCG TDR update. This could be mitagated by the effor tin the 110% scenario</v>
      </c>
      <c r="J24" s="85">
        <f>'Risk Register'!L23</f>
        <v>4</v>
      </c>
      <c r="K24" s="85">
        <f>'Risk Register'!M23</f>
        <v>5</v>
      </c>
      <c r="L24" s="86">
        <f t="shared" si="5"/>
        <v>20</v>
      </c>
      <c r="M24" s="87" t="str">
        <f t="shared" si="6"/>
        <v>q</v>
      </c>
      <c r="N24" s="88"/>
      <c r="O24" s="88"/>
      <c r="P24" s="89">
        <f>'Risk Register'!O23</f>
        <v>0</v>
      </c>
    </row>
    <row r="25" spans="1:16" ht="135" customHeight="1">
      <c r="A25" s="83">
        <f>'Risk Register'!A24</f>
        <v>17</v>
      </c>
      <c r="B25" s="84" t="str">
        <f>'Risk Register'!B24</f>
        <v>Loss of experienced personnel or insufficient manpower at T2s</v>
      </c>
      <c r="C25" s="85" t="str">
        <f>'Risk Register'!E24</f>
        <v>Sites may not be able to diagnose and fix problems as quickly. Ability to react to changing situations or to upgrade will be compromised.</v>
      </c>
      <c r="D25" s="85" t="str">
        <f>'Risk Register'!F24</f>
        <v>RJ</v>
      </c>
      <c r="E25" s="85">
        <f>'Risk Register'!G24</f>
        <v>7</v>
      </c>
      <c r="F25" s="85">
        <f>'Risk Register'!H24</f>
        <v>5</v>
      </c>
      <c r="G25" s="86">
        <f t="shared" si="4"/>
        <v>35</v>
      </c>
      <c r="H25" s="85" t="str">
        <f>'Risk Register'!J24</f>
        <v>GridPP6 staffing levels predicted. Multiple Tier-2s provide resilience to the project.</v>
      </c>
      <c r="I25" s="85" t="str">
        <f>'Risk Register'!K24</f>
        <v>Two people at main sites. Grid Operations team spreads knowledge and expertise across sites. New models of working adopted to cope with falling staff levels at smaller sites.</v>
      </c>
      <c r="J25" s="85">
        <f>'Risk Register'!L24</f>
        <v>4</v>
      </c>
      <c r="K25" s="85">
        <f>'Risk Register'!M24</f>
        <v>4.5</v>
      </c>
      <c r="L25" s="86">
        <f t="shared" si="5"/>
        <v>18</v>
      </c>
      <c r="M25" s="87" t="str">
        <f t="shared" si="6"/>
        <v>q</v>
      </c>
      <c r="N25" s="88"/>
      <c r="O25" s="88"/>
      <c r="P25" s="89">
        <f>'Risk Register'!O24</f>
        <v>0</v>
      </c>
    </row>
    <row r="26" spans="1:16" ht="135" customHeight="1">
      <c r="A26" s="83">
        <f>'Risk Register'!A25</f>
        <v>18</v>
      </c>
      <c r="B26" s="84" t="str">
        <f>'Risk Register'!B25</f>
        <v>Insufficient funding to meet hardware commitments at T2s</v>
      </c>
      <c r="C26" s="85" t="str">
        <f>'Risk Register'!E25</f>
        <v>Less hardware available to meet international obligations and user expectations.</v>
      </c>
      <c r="D26" s="85" t="str">
        <f>'Risk Register'!F25</f>
        <v>RJ</v>
      </c>
      <c r="E26" s="85">
        <f>'Risk Register'!G25</f>
        <v>2</v>
      </c>
      <c r="F26" s="85">
        <f>'Risk Register'!H25</f>
        <v>4</v>
      </c>
      <c r="G26" s="86">
        <f t="shared" si="4"/>
        <v>8</v>
      </c>
      <c r="H26" s="85" t="str">
        <f>'Risk Register'!J25</f>
        <v>Funding models are different at different sites. Not all sites would be affected the same way and some sites may be able to add resources to compensate.</v>
      </c>
      <c r="I26" s="85" t="str">
        <f>'Risk Register'!K25</f>
        <v>Encourage opportunistic use of more central resources. Encourage experiments to prioritise and make more efficient use of resources.</v>
      </c>
      <c r="J26" s="85">
        <f>'Risk Register'!L25</f>
        <v>2</v>
      </c>
      <c r="K26" s="85">
        <f>'Risk Register'!M25</f>
        <v>2</v>
      </c>
      <c r="L26" s="86">
        <f t="shared" si="5"/>
        <v>4</v>
      </c>
      <c r="M26" s="87" t="str">
        <f t="shared" si="6"/>
        <v>q</v>
      </c>
      <c r="N26" s="88"/>
      <c r="O26" s="88"/>
      <c r="P26" s="89">
        <f>'Risk Register'!O25</f>
        <v>0</v>
      </c>
    </row>
    <row r="27" spans="1:16" ht="135" customHeight="1">
      <c r="A27" s="83">
        <f>'Risk Register'!A26</f>
        <v>19</v>
      </c>
      <c r="B27" s="84" t="str">
        <f>'Risk Register'!B26</f>
        <v>Middleware or software at T2 sites not fit for purpose</v>
      </c>
      <c r="C27" s="85" t="str">
        <f>'Risk Register'!E26</f>
        <v>Lack of staffing at Tier-2 sites reducing effort to respond to poor or non-functional middleware. Complex middlware takes significant effort to plan upgrades, deploy and test.</v>
      </c>
      <c r="D27" s="85" t="str">
        <f>'Risk Register'!F26</f>
        <v>RJ</v>
      </c>
      <c r="E27" s="85">
        <f>'Risk Register'!G26</f>
        <v>5</v>
      </c>
      <c r="F27" s="85">
        <f>'Risk Register'!H26</f>
        <v>6</v>
      </c>
      <c r="G27" s="86">
        <f t="shared" si="4"/>
        <v>30</v>
      </c>
      <c r="H27" s="85" t="str">
        <f>'Risk Register'!J26</f>
        <v>The same middleware and software is used at T1 and T2 sites across the world. wLCG will work with experiments to solve problems.</v>
      </c>
      <c r="I27" s="85" t="str">
        <f>'Risk Register'!K26</f>
        <v>Community effort and shared knowledge is distributed trough week operations and storage meetings. Bi-weekly technical meetings held to discuss pain points in detail</v>
      </c>
      <c r="J27" s="85">
        <f>'Risk Register'!L26</f>
        <v>3</v>
      </c>
      <c r="K27" s="85">
        <f>'Risk Register'!M26</f>
        <v>6</v>
      </c>
      <c r="L27" s="86">
        <f t="shared" si="5"/>
        <v>18</v>
      </c>
      <c r="M27" s="87" t="str">
        <f t="shared" si="6"/>
        <v>q</v>
      </c>
      <c r="N27" s="88"/>
      <c r="O27" s="88"/>
      <c r="P27" s="89">
        <f>'Risk Register'!O26</f>
        <v>0</v>
      </c>
    </row>
    <row r="28" spans="1:16" ht="135" customHeight="1">
      <c r="A28" s="83">
        <f>'Risk Register'!A27</f>
        <v>20</v>
      </c>
      <c r="B28" s="84" t="str">
        <f>'Risk Register'!B27</f>
        <v>Experiment software runs inefficiently, to the detriment of UK physicists</v>
      </c>
      <c r="C28" s="85" t="str">
        <f>'Risk Register'!E27</f>
        <v>Workload would not be able to fully exploit the resources available. Expts would need to invest effort in improved computing model.</v>
      </c>
      <c r="D28" s="85" t="str">
        <f>'Risk Register'!F27</f>
        <v>GR</v>
      </c>
      <c r="E28" s="85">
        <f>'Risk Register'!G27</f>
        <v>7</v>
      </c>
      <c r="F28" s="85">
        <f>'Risk Register'!H27</f>
        <v>6</v>
      </c>
      <c r="G28" s="86">
        <f t="shared" si="4"/>
        <v>42</v>
      </c>
      <c r="H28" s="85" t="str">
        <f>'Risk Register'!J27</f>
        <v>Experiments have reviewed computing models in preparation for LHC Run 3. Special arrangements are made for certain customers.</v>
      </c>
      <c r="I28" s="85" t="str">
        <f>'Risk Register'!K27</f>
        <v>Experiment support posts and the grid support team will be available to all sites. Good dialogue with special customers required to ensure appropriate planning.</v>
      </c>
      <c r="J28" s="85">
        <f>'Risk Register'!L27</f>
        <v>4</v>
      </c>
      <c r="K28" s="85">
        <f>'Risk Register'!M27</f>
        <v>4</v>
      </c>
      <c r="L28" s="86">
        <f t="shared" si="5"/>
        <v>16</v>
      </c>
      <c r="M28" s="87" t="str">
        <f t="shared" si="6"/>
        <v>q</v>
      </c>
      <c r="N28" s="88"/>
      <c r="O28" s="88"/>
      <c r="P28" s="89">
        <f>'Risk Register'!O27</f>
        <v>0</v>
      </c>
    </row>
    <row r="29" spans="1:16" ht="135" customHeight="1">
      <c r="A29" s="83">
        <f>'Risk Register'!A28</f>
        <v>21</v>
      </c>
      <c r="B29" s="84" t="str">
        <f>'Risk Register'!B28</f>
        <v>Reputation risk due to a serious security problem</v>
      </c>
      <c r="C29" s="85" t="str">
        <f>'Risk Register'!E28</f>
        <v>Security problems may bring down the whole of GridPP or even wLCG, given that all Sites run very similar software. A major outage is likely to attract significant outside interest and GridPP is likely to suffer damage to its reputation. Threats rising and ability to deal with is decreasing and impact on operations is rising</v>
      </c>
      <c r="D29" s="85" t="str">
        <f>'Risk Register'!F28</f>
        <v>DK</v>
      </c>
      <c r="E29" s="85">
        <f>'Risk Register'!G28</f>
        <v>7</v>
      </c>
      <c r="F29" s="85">
        <f>'Risk Register'!H28</f>
        <v>8</v>
      </c>
      <c r="G29" s="86">
        <f t="shared" si="4"/>
        <v>56</v>
      </c>
      <c r="H29" s="85" t="str">
        <f>'Risk Register'!J28</f>
        <v>Act on many fronts in parallel to handle vulnerabilities to avoid incidents, to contain and handle incidents quickly when they do happen and define and enforce appropriate policies to control actions of participants. Dedicated security resource part of GridPP6.</v>
      </c>
      <c r="I29" s="85" t="str">
        <f>'Risk Register'!K28</f>
        <v>We lead the Joint Security Policy Group of wLCG/EGI, the security vulnerability group of EGI . Established experienced security team in place. Many staff have recently recieved security training. New closer relations are being developed with IRIS and JISC security teams and a stronger monitoring and reporting on patching status is being developed.</v>
      </c>
      <c r="J29" s="85">
        <f>'Risk Register'!L28</f>
        <v>4</v>
      </c>
      <c r="K29" s="85">
        <f>'Risk Register'!M28</f>
        <v>7</v>
      </c>
      <c r="L29" s="86">
        <f t="shared" si="5"/>
        <v>28</v>
      </c>
      <c r="M29" s="87" t="str">
        <f t="shared" si="6"/>
        <v>q</v>
      </c>
      <c r="N29" s="88"/>
      <c r="O29" s="88"/>
      <c r="P29" s="89">
        <f>'Risk Register'!O28</f>
        <v>0</v>
      </c>
    </row>
    <row r="30" spans="1:16" ht="135" customHeight="1">
      <c r="A30" s="83">
        <f>'Risk Register'!A29</f>
        <v>22</v>
      </c>
      <c r="B30" s="84" t="str">
        <f>'Risk Register'!B29</f>
        <v>Non-availability of T1 &amp;2 service or compromised data due to security vulnerability</v>
      </c>
      <c r="C30" s="85" t="str">
        <f>'Risk Register'!E29</f>
        <v>Extended service downtime, loss of data, inability to process and analyse data.</v>
      </c>
      <c r="D30" s="85" t="str">
        <f>'Risk Register'!F29</f>
        <v>DK</v>
      </c>
      <c r="E30" s="85">
        <f>'Risk Register'!G29</f>
        <v>7</v>
      </c>
      <c r="F30" s="85">
        <f>'Risk Register'!H29</f>
        <v>5</v>
      </c>
      <c r="G30" s="86">
        <f t="shared" si="4"/>
        <v>35</v>
      </c>
      <c r="H30" s="85" t="str">
        <f>'Risk Register'!J29</f>
        <v>Well organised operational security incident handling led by the GridPP Security Officer in collaboration with the Tier 1 and Tier 2 system managers. Vulnerabilities in the middleware are handled today by EGI  to prevent incidents happening</v>
      </c>
      <c r="I30" s="85" t="str">
        <f>'Risk Register'!K29</f>
        <v>The GridPP security effort is essential to reduce the risks from known security vulnerabilities, to handle incidents when they do occur, to train system managers, to define and encourage security best practice, e.g. timely system patching, and to continuously monitor the status. Many staff have recently recieved security training.</v>
      </c>
      <c r="J30" s="85">
        <f>'Risk Register'!L29</f>
        <v>5</v>
      </c>
      <c r="K30" s="85">
        <f>'Risk Register'!M29</f>
        <v>5</v>
      </c>
      <c r="L30" s="86">
        <f t="shared" si="5"/>
        <v>25</v>
      </c>
      <c r="M30" s="87" t="str">
        <f t="shared" si="6"/>
        <v>q</v>
      </c>
      <c r="N30" s="88"/>
      <c r="O30" s="88"/>
      <c r="P30" s="89">
        <f>'Risk Register'!O29</f>
        <v>0</v>
      </c>
    </row>
    <row r="31" spans="1:16" ht="135" customHeight="1">
      <c r="A31" s="83">
        <f>'Risk Register'!A30</f>
        <v>23</v>
      </c>
      <c r="B31" s="84" t="str">
        <f>'Risk Register'!B30</f>
        <v>Insufficient effort to support the VOs or the users</v>
      </c>
      <c r="C31" s="85" t="str">
        <f>'Risk Register'!E30</f>
        <v>New user groups (VOs) or users of the main LHC VOs are not able to make use of the Grid to do their research.</v>
      </c>
      <c r="D31" s="85" t="str">
        <f>'Risk Register'!F30</f>
        <v>GR</v>
      </c>
      <c r="E31" s="85">
        <f>'Risk Register'!G30</f>
        <v>7</v>
      </c>
      <c r="F31" s="85">
        <f>'Risk Register'!H30</f>
        <v>5</v>
      </c>
      <c r="G31" s="86">
        <f t="shared" si="4"/>
        <v>35</v>
      </c>
      <c r="H31" s="85" t="str">
        <f>'Risk Register'!J30</f>
        <v xml:space="preserve">Dedicated experiment support post at the Tier-1 and Tier-2 s for LHC Vos however an increase in non LHC VOS could stretch resources.
Extensive Web documentation.
User Coordinator can liaise with the experimental users. </v>
      </c>
      <c r="I31" s="85" t="str">
        <f>'Risk Register'!K30</f>
        <v>Tier-1 resource meeting with the User Coordinator provides a forum to discuss new user requirements. GridPP-Support mailing list setup to coordinate help to new users.</v>
      </c>
      <c r="J31" s="85">
        <f>'Risk Register'!L30</f>
        <v>3</v>
      </c>
      <c r="K31" s="85">
        <f>'Risk Register'!M30</f>
        <v>5</v>
      </c>
      <c r="L31" s="86">
        <f t="shared" si="5"/>
        <v>15</v>
      </c>
      <c r="M31" s="87" t="str">
        <f t="shared" si="6"/>
        <v>q</v>
      </c>
      <c r="N31" s="88"/>
      <c r="O31" s="88"/>
      <c r="P31" s="89">
        <f>'Risk Register'!O30</f>
        <v>0</v>
      </c>
    </row>
    <row r="32" spans="1:16" ht="135" customHeight="1">
      <c r="A32" s="83">
        <f>'Risk Register'!A31</f>
        <v>24</v>
      </c>
      <c r="B32" s="84" t="str">
        <f>'Risk Register'!B31</f>
        <v>Mismatch between budget and hardware costs</v>
      </c>
      <c r="C32" s="85" t="str">
        <f>'Risk Register'!E31</f>
        <v>Project would not be able to deliver the pledged resources resulting in (a) political damage and eventually (b) disadvantage to the UK experiments as the level of resource falls</v>
      </c>
      <c r="D32" s="85" t="str">
        <f>'Risk Register'!F31</f>
        <v>DB</v>
      </c>
      <c r="E32" s="85">
        <f>'Risk Register'!G31</f>
        <v>9</v>
      </c>
      <c r="F32" s="85">
        <f>'Risk Register'!H31</f>
        <v>7</v>
      </c>
      <c r="G32" s="86">
        <f t="shared" si="4"/>
        <v>63</v>
      </c>
      <c r="H32" s="85" t="str">
        <f>'Risk Register'!J31</f>
        <v>Monitor UK purchases for last 10 years and extrapolate with comprehensive modelling.</v>
      </c>
      <c r="I32" s="85" t="str">
        <f>'Risk Register'!K31</f>
        <v xml:space="preserve">Cross check with CERN predictions but there is a residual exchange rate uncertainty on top of the technological uncertainty. </v>
      </c>
      <c r="J32" s="85">
        <f>'Risk Register'!L31</f>
        <v>4</v>
      </c>
      <c r="K32" s="85">
        <f>'Risk Register'!M31</f>
        <v>6</v>
      </c>
      <c r="L32" s="86">
        <f t="shared" si="5"/>
        <v>24</v>
      </c>
      <c r="M32" s="87" t="str">
        <f t="shared" si="6"/>
        <v>q</v>
      </c>
      <c r="N32" s="88"/>
      <c r="O32" s="88"/>
      <c r="P32" s="89">
        <f>'Risk Register'!O31</f>
        <v>0</v>
      </c>
    </row>
    <row r="33" spans="1:16" ht="135" customHeight="1">
      <c r="A33" s="83">
        <f>'Risk Register'!A32</f>
        <v>25</v>
      </c>
      <c r="B33" s="84" t="str">
        <f>'Risk Register'!B32</f>
        <v>Funding for central services that GridPP relys on insufficiently funded.</v>
      </c>
      <c r="C33" s="85" t="str">
        <f>'Risk Register'!E32</f>
        <v>Resources within the NGI on which GridPP is planning to rely are not available. For example, the Certificate Authority is not funded or has inadequate effort to meet GridPP needs.</v>
      </c>
      <c r="D33" s="85" t="str">
        <f>'Risk Register'!F32</f>
        <v>DB</v>
      </c>
      <c r="E33" s="85">
        <f>'Risk Register'!G32</f>
        <v>5</v>
      </c>
      <c r="F33" s="85">
        <f>'Risk Register'!H32</f>
        <v>4</v>
      </c>
      <c r="G33" s="86">
        <f t="shared" si="4"/>
        <v>20</v>
      </c>
      <c r="H33" s="85" t="str">
        <f>'Risk Register'!J32</f>
        <v xml:space="preserve">Close collaboration with STFC to ensure GridPP is aware of progress and any issues. </v>
      </c>
      <c r="I33" s="85" t="str">
        <f>'Risk Register'!K32</f>
        <v>Call on GridPP contingency to fund extra posts to cover the core staff.</v>
      </c>
      <c r="J33" s="85">
        <f>'Risk Register'!L32</f>
        <v>4</v>
      </c>
      <c r="K33" s="85">
        <f>'Risk Register'!M32</f>
        <v>2</v>
      </c>
      <c r="L33" s="86">
        <f t="shared" si="5"/>
        <v>8</v>
      </c>
      <c r="M33" s="87" t="str">
        <f t="shared" si="6"/>
        <v>q</v>
      </c>
      <c r="N33" s="88"/>
      <c r="O33" s="88"/>
      <c r="P33" s="89">
        <f>'Risk Register'!O32</f>
        <v>0</v>
      </c>
    </row>
    <row r="34" spans="1:16" ht="135" customHeight="1">
      <c r="A34" s="83">
        <f>'Risk Register'!A33</f>
        <v>26</v>
      </c>
      <c r="B34" s="84" t="str">
        <f>'Risk Register'!B33</f>
        <v>Breakdown of core operations structures - for example in the NGI/EGI infrastructure</v>
      </c>
      <c r="C34" s="85" t="str">
        <f>'Risk Register'!E33</f>
        <v xml:space="preserve">Without a central ticketing (GGUS) interface or Grid Operations database the ability to follow up on problems, inform of upcoming downtimes and general communications between sites and users is interrupted. </v>
      </c>
      <c r="D34" s="85" t="str">
        <f>'Risk Register'!F33</f>
        <v>GR</v>
      </c>
      <c r="E34" s="85">
        <f>'Risk Register'!G33</f>
        <v>3</v>
      </c>
      <c r="F34" s="85">
        <f>'Risk Register'!H33</f>
        <v>3</v>
      </c>
      <c r="G34" s="86">
        <f t="shared" si="4"/>
        <v>9</v>
      </c>
      <c r="H34" s="85" t="str">
        <f>'Risk Register'!J33</f>
        <v>Core services are hosted on high-availability hardware. The GOCDB has a failover capability to another region. See BREXIT risk for assocated operating risk.</v>
      </c>
      <c r="I34" s="85" t="str">
        <f>'Risk Register'!K33</f>
        <v xml:space="preserve">NGI structure in place and the existing central instances serve as a backup. After the transition the UK instances will be placed on high resilience equipment and procedures put in place for rapid deployment of new services. </v>
      </c>
      <c r="J34" s="85">
        <f>'Risk Register'!L33</f>
        <v>3</v>
      </c>
      <c r="K34" s="85">
        <f>'Risk Register'!M33</f>
        <v>3</v>
      </c>
      <c r="L34" s="86">
        <f t="shared" si="5"/>
        <v>9</v>
      </c>
      <c r="M34" s="87" t="str">
        <f t="shared" si="6"/>
        <v>tu</v>
      </c>
      <c r="N34" s="88"/>
      <c r="O34" s="88"/>
      <c r="P34" s="89">
        <f>'Risk Register'!O33</f>
        <v>0</v>
      </c>
    </row>
    <row r="35" spans="1:16" ht="135" customHeight="1">
      <c r="A35" s="83">
        <f>'Risk Register'!A34</f>
        <v>27</v>
      </c>
      <c r="B35" s="84" t="str">
        <f>'Risk Register'!B34</f>
        <v>Insufficient travel funds for effective engagement and contribution to wLCG and for internal operation
of GridPP.</v>
      </c>
      <c r="C35" s="85" t="str">
        <f>'Risk Register'!E34</f>
        <v>GridPP would experience difficulty in keeping up with developments in operations, in updating staff skills (through attendance at technical meetings) and in keeping up to date with experiment requirements.</v>
      </c>
      <c r="D35" s="85" t="str">
        <f>'Risk Register'!F34</f>
        <v>DK</v>
      </c>
      <c r="E35" s="85">
        <f>'Risk Register'!G34</f>
        <v>4</v>
      </c>
      <c r="F35" s="85">
        <f>'Risk Register'!H34</f>
        <v>2.5</v>
      </c>
      <c r="G35" s="86">
        <f t="shared" si="4"/>
        <v>10</v>
      </c>
      <c r="H35" s="85" t="str">
        <f>'Risk Register'!J34</f>
        <v>Careful management of resources  and prioritisation to ensure sufficient travel funds are available</v>
      </c>
      <c r="I35" s="85" t="str">
        <f>'Risk Register'!K34</f>
        <v>Increase the use of phone and video conferencing for attending meetings (though noting such facilities are not always available and they are frequently less optimal than attendance in person).</v>
      </c>
      <c r="J35" s="85">
        <f>'Risk Register'!L34</f>
        <v>3</v>
      </c>
      <c r="K35" s="85">
        <f>'Risk Register'!M34</f>
        <v>2.5</v>
      </c>
      <c r="L35" s="86">
        <f t="shared" si="5"/>
        <v>7.5</v>
      </c>
      <c r="M35" s="87" t="str">
        <f t="shared" si="6"/>
        <v>q</v>
      </c>
      <c r="N35" s="88"/>
      <c r="O35" s="88"/>
      <c r="P35" s="89">
        <f>'Risk Register'!O34</f>
        <v>0</v>
      </c>
    </row>
    <row r="36" spans="1:16" ht="135" customHeight="1">
      <c r="A36" s="83">
        <f>'Risk Register'!A35</f>
        <v>29</v>
      </c>
      <c r="B36" s="84" t="str">
        <f>'Risk Register'!B35</f>
        <v>Critical middleware no longer supported</v>
      </c>
      <c r="C36" s="85" t="str">
        <f>'Risk Register'!E35</f>
        <v>The significant Grid middleware code base needs to be properly maintained and supported throughout the project. The development community is now reduced to a skeleton staff and maintenance problems can arise especially with data management components.</v>
      </c>
      <c r="D36" s="85" t="str">
        <f>'Risk Register'!F35</f>
        <v>DC</v>
      </c>
      <c r="E36" s="85">
        <f>'Risk Register'!G35</f>
        <v>5</v>
      </c>
      <c r="F36" s="85">
        <f>'Risk Register'!H35</f>
        <v>6</v>
      </c>
      <c r="G36" s="86">
        <f t="shared" si="4"/>
        <v>30</v>
      </c>
      <c r="H36" s="85" t="str">
        <f>'Risk Register'!J35</f>
        <v>Existing GGUS mechanisms enable bug reporting by sysadmins to a small number of expert developers. Data support staff enable appropriate deployment choices, workarounds and bug fixes to be made.</v>
      </c>
      <c r="I36" s="85" t="str">
        <f>'Risk Register'!K35</f>
        <v>Culture of fully-tested code and minimal change established. Maintenance of expertise and support staff in recognised critical areas. Reductions in functionality, if necessary. Community based support model in process of being established.</v>
      </c>
      <c r="J36" s="85">
        <f>'Risk Register'!L35</f>
        <v>3</v>
      </c>
      <c r="K36" s="85">
        <f>'Risk Register'!M35</f>
        <v>5</v>
      </c>
      <c r="L36" s="86">
        <f t="shared" si="5"/>
        <v>15</v>
      </c>
      <c r="M36" s="87" t="str">
        <f t="shared" si="6"/>
        <v>q</v>
      </c>
      <c r="N36" s="88"/>
      <c r="O36" s="88"/>
      <c r="P36" s="89">
        <f>'Risk Register'!O35</f>
        <v>0</v>
      </c>
    </row>
    <row r="37" spans="1:16" ht="135" customHeight="1">
      <c r="A37" s="83">
        <f>'Risk Register'!A36</f>
        <v>30</v>
      </c>
      <c r="B37" s="84" t="str">
        <f>'Risk Register'!B36</f>
        <v>Unplanned infrastructure costs</v>
      </c>
      <c r="C37" s="85" t="str">
        <f>'Risk Register'!E36</f>
        <v>If extra costs arise at the T1 or T2, there is the possibility that funds will not be sufficient to buy the required hardware. Risks failing to meet WLCG pledge, and reputation risk.</v>
      </c>
      <c r="D37" s="85" t="str">
        <f>'Risk Register'!F36</f>
        <v>GR/PG</v>
      </c>
      <c r="E37" s="85">
        <f>'Risk Register'!G36</f>
        <v>4</v>
      </c>
      <c r="F37" s="85">
        <f>'Risk Register'!H36</f>
        <v>4</v>
      </c>
      <c r="G37" s="86">
        <f t="shared" si="4"/>
        <v>16</v>
      </c>
      <c r="H37" s="85" t="str">
        <f>'Risk Register'!J36</f>
        <v>Tier-2 costs spread across sites - if one site cannot meet the price GridPP is paying, then other sites can increase their share. Increasing risk of electricity costs or networking costs.</v>
      </c>
      <c r="I37" s="85" t="str">
        <f>'Risk Register'!K36</f>
        <v>GridPP contingency available for extra costs at the Tier-1 or systematic increases at the Tier-2s.</v>
      </c>
      <c r="J37" s="85">
        <f>'Risk Register'!L36</f>
        <v>2</v>
      </c>
      <c r="K37" s="85">
        <f>'Risk Register'!M36</f>
        <v>2</v>
      </c>
      <c r="L37" s="86">
        <f t="shared" si="5"/>
        <v>4</v>
      </c>
      <c r="M37" s="87" t="str">
        <f t="shared" si="6"/>
        <v>q</v>
      </c>
      <c r="N37" s="88"/>
      <c r="O37" s="88"/>
      <c r="P37" s="89">
        <f>'Risk Register'!O36</f>
        <v>0</v>
      </c>
    </row>
    <row r="38" spans="1:16" ht="135" customHeight="1">
      <c r="A38" s="83">
        <f>'Risk Register'!A37</f>
        <v>31</v>
      </c>
      <c r="B38" s="84" t="str">
        <f>'Risk Register'!B37</f>
        <v>EGI does not continue or the UK does not continue to be a member.</v>
      </c>
      <c r="C38" s="85" t="str">
        <f>'Risk Register'!E37</f>
        <v>Access to services run by EGI, Loss of co funding for services run within the UK. Loss of access to future funding oportunities, such as Horizon 2020.</v>
      </c>
      <c r="D38" s="85" t="str">
        <f>'Risk Register'!F37</f>
        <v>DB</v>
      </c>
      <c r="E38" s="85">
        <f>'Risk Register'!G37</f>
        <v>4</v>
      </c>
      <c r="F38" s="85">
        <f>'Risk Register'!H37</f>
        <v>3</v>
      </c>
      <c r="G38" s="86">
        <f t="shared" si="4"/>
        <v>12</v>
      </c>
      <c r="H38" s="85" t="str">
        <f>'Risk Register'!J37</f>
        <v>Essential posts are part of the GridPP6. Possible BREXIT implications, see BREXIT risk.</v>
      </c>
      <c r="I38" s="85" t="str">
        <f>'Risk Register'!K37</f>
        <v xml:space="preserve">Call on GridPP contingency to fund necessary posts. Reallocate work to other staff if possible. </v>
      </c>
      <c r="J38" s="85">
        <f>'Risk Register'!L37</f>
        <v>3</v>
      </c>
      <c r="K38" s="85">
        <f>'Risk Register'!M37</f>
        <v>2</v>
      </c>
      <c r="L38" s="86">
        <f t="shared" si="5"/>
        <v>6</v>
      </c>
      <c r="M38" s="87" t="str">
        <f t="shared" si="6"/>
        <v>q</v>
      </c>
      <c r="N38" s="88"/>
      <c r="O38" s="88"/>
      <c r="P38" s="89">
        <f>'Risk Register'!O37</f>
        <v>0</v>
      </c>
    </row>
    <row r="39" spans="1:16" ht="135" customHeight="1">
      <c r="A39" s="83">
        <f>'Risk Register'!A38</f>
        <v>32</v>
      </c>
      <c r="B39" s="84" t="str">
        <f>'Risk Register'!B38</f>
        <v>Financial Uncertainty</v>
      </c>
      <c r="C39" s="85" t="str">
        <f>'Risk Register'!E38</f>
        <v>Uncertainties can make staff retention difficult. Lack of long term funding would result in inadequate resources and service being provided to serve the needs of the UK Particle Physics Community.</v>
      </c>
      <c r="D39" s="85" t="str">
        <f>'Risk Register'!F38</f>
        <v>DB</v>
      </c>
      <c r="E39" s="85">
        <f>'Risk Register'!G38</f>
        <v>5</v>
      </c>
      <c r="F39" s="85">
        <f>'Risk Register'!H38</f>
        <v>6</v>
      </c>
      <c r="G39" s="86">
        <f t="shared" si="4"/>
        <v>30</v>
      </c>
      <c r="H39" s="85" t="str">
        <f>'Risk Register'!J38</f>
        <v>GridPP6 funding approved but still longer term uncertainities  with Government funding.</v>
      </c>
      <c r="I39" s="85" t="str">
        <f>'Risk Register'!K38</f>
        <v>Raise issues with GridPP Oversight Committee and directly with STFC</v>
      </c>
      <c r="J39" s="85">
        <f>'Risk Register'!L38</f>
        <v>3</v>
      </c>
      <c r="K39" s="85">
        <f>'Risk Register'!M38</f>
        <v>4</v>
      </c>
      <c r="L39" s="86">
        <f t="shared" si="5"/>
        <v>12</v>
      </c>
      <c r="M39" s="87" t="str">
        <f t="shared" si="6"/>
        <v>q</v>
      </c>
      <c r="N39" s="88"/>
      <c r="O39" s="88"/>
      <c r="P39" s="89">
        <f>'Risk Register'!O38</f>
        <v>0</v>
      </c>
    </row>
    <row r="40" spans="1:16" ht="135" customHeight="1">
      <c r="A40" s="83">
        <f>'Risk Register'!A39</f>
        <v>33</v>
      </c>
      <c r="B40" s="84" t="str">
        <f>'Risk Register'!B39</f>
        <v>Conflicting opinions amongst GridPP stakeholders</v>
      </c>
      <c r="C40" s="85" t="str">
        <f>'Risk Register'!E39</f>
        <v xml:space="preserve">Disatisfaction amoungst users or site administrators could result in reduced utilisation of the resources and adversly affect the quality of research carried out. </v>
      </c>
      <c r="D40" s="85" t="str">
        <f>'Risk Register'!F39</f>
        <v>DB</v>
      </c>
      <c r="E40" s="85">
        <f>'Risk Register'!G39</f>
        <v>3</v>
      </c>
      <c r="F40" s="85">
        <f>'Risk Register'!H39</f>
        <v>5</v>
      </c>
      <c r="G40" s="86">
        <f t="shared" si="4"/>
        <v>15</v>
      </c>
      <c r="H40" s="85" t="str">
        <f>'Risk Register'!J39</f>
        <v xml:space="preserve">1. Weekly PMB meetings. PMB minutes widely circulated to members of the community. Operations and sites meetings held weekly, with good coomunication between the PMB and the OPS team via cross membership. Collaboration meetings held regularly.
</v>
      </c>
      <c r="I40" s="85" t="str">
        <f>'Risk Register'!K39</f>
        <v>More F2F meetings, More CB meetings, Sites visits.</v>
      </c>
      <c r="J40" s="85">
        <f>'Risk Register'!L39</f>
        <v>2</v>
      </c>
      <c r="K40" s="85">
        <f>'Risk Register'!M39</f>
        <v>4</v>
      </c>
      <c r="L40" s="86">
        <f t="shared" si="5"/>
        <v>8</v>
      </c>
      <c r="M40" s="87" t="str">
        <f t="shared" si="6"/>
        <v>q</v>
      </c>
      <c r="N40" s="88"/>
      <c r="O40" s="88"/>
      <c r="P40" s="89">
        <f>'Risk Register'!O39</f>
        <v>0</v>
      </c>
    </row>
  </sheetData>
  <mergeCells count="9">
    <mergeCell ref="J7:L7"/>
    <mergeCell ref="M7:O7"/>
    <mergeCell ref="P7:P8"/>
    <mergeCell ref="A7:A8"/>
    <mergeCell ref="B7:B8"/>
    <mergeCell ref="C7:C8"/>
    <mergeCell ref="E7:G7"/>
    <mergeCell ref="H7:H8"/>
    <mergeCell ref="I7:I8"/>
  </mergeCells>
  <conditionalFormatting sqref="G9:G40 L9:L40">
    <cfRule type="cellIs" dxfId="3" priority="1" stopIfTrue="1" operator="equal">
      <formula>0</formula>
    </cfRule>
  </conditionalFormatting>
  <conditionalFormatting sqref="G9:G40 L9:L40">
    <cfRule type="cellIs" dxfId="2" priority="3" stopIfTrue="1" operator="between">
      <formula>50</formula>
      <formula>100</formula>
    </cfRule>
    <cfRule type="cellIs" dxfId="1" priority="4" stopIfTrue="1" operator="between">
      <formula>25</formula>
      <formula>50</formula>
    </cfRule>
    <cfRule type="cellIs" dxfId="0" priority="5" stopIfTrue="1" operator="between">
      <formula>0</formula>
      <formula>25</formula>
    </cfRule>
  </conditionalFormatting>
  <conditionalFormatting sqref="F5">
    <cfRule type="cellIs" priority="2"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STFC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Medland</dc:creator>
  <cp:keywords/>
  <dc:description/>
  <cp:lastModifiedBy>Gareth Roy</cp:lastModifiedBy>
  <cp:revision/>
  <dcterms:created xsi:type="dcterms:W3CDTF">2002-10-14T21:46:13Z</dcterms:created>
  <dcterms:modified xsi:type="dcterms:W3CDTF">2020-08-05T09:14:09Z</dcterms:modified>
  <cp:category/>
  <cp:contentStatus/>
</cp:coreProperties>
</file>