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Gareth Roy\Desktop\"/>
    </mc:Choice>
  </mc:AlternateContent>
  <xr:revisionPtr revIDLastSave="0" documentId="13_ncr:1_{A204E6E5-BFAF-4FD6-83D7-57AB5210AB8D}" xr6:coauthVersionLast="41" xr6:coauthVersionMax="41" xr10:uidLastSave="{00000000-0000-0000-0000-000000000000}"/>
  <bookViews>
    <workbookView xWindow="828" yWindow="-108" windowWidth="22320" windowHeight="13176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G14" i="1"/>
  <c r="L14" i="1"/>
  <c r="M14" i="1"/>
  <c r="F15" i="1"/>
  <c r="G15" i="1"/>
  <c r="L15" i="1"/>
  <c r="M15" i="1"/>
  <c r="F16" i="1"/>
  <c r="G16" i="1"/>
  <c r="L16" i="1"/>
  <c r="M16" i="1"/>
  <c r="F17" i="1"/>
  <c r="G17" i="1" s="1"/>
  <c r="L17" i="1"/>
  <c r="M17" i="1"/>
  <c r="C8" i="1" l="1"/>
  <c r="F8" i="1"/>
  <c r="E8" i="1"/>
  <c r="B8" i="1"/>
  <c r="F18" i="1" l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F26" i="1"/>
  <c r="G26" i="1" s="1"/>
  <c r="F27" i="1"/>
  <c r="G27" i="1" s="1"/>
  <c r="F28" i="1"/>
  <c r="G28" i="1" s="1"/>
  <c r="F29" i="1"/>
  <c r="F30" i="1"/>
  <c r="G30" i="1" s="1"/>
  <c r="F31" i="1"/>
  <c r="G31" i="1" s="1"/>
  <c r="G25" i="1"/>
  <c r="C32" i="1"/>
  <c r="D32" i="1"/>
  <c r="E32" i="1"/>
  <c r="C33" i="1"/>
  <c r="D33" i="1"/>
  <c r="E33" i="1"/>
  <c r="C34" i="1"/>
  <c r="D34" i="1"/>
  <c r="E34" i="1"/>
  <c r="C35" i="1"/>
  <c r="D35" i="1"/>
  <c r="E35" i="1"/>
  <c r="B35" i="1"/>
  <c r="B34" i="1"/>
  <c r="B33" i="1"/>
  <c r="B32" i="1"/>
  <c r="B36" i="1" s="1"/>
  <c r="I35" i="1"/>
  <c r="J35" i="1"/>
  <c r="K35" i="1"/>
  <c r="H35" i="1"/>
  <c r="I34" i="1"/>
  <c r="J34" i="1"/>
  <c r="K34" i="1"/>
  <c r="H34" i="1"/>
  <c r="I33" i="1"/>
  <c r="J33" i="1"/>
  <c r="K33" i="1"/>
  <c r="H33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I32" i="1"/>
  <c r="J32" i="1"/>
  <c r="K32" i="1"/>
  <c r="H32" i="1"/>
  <c r="H36" i="1" s="1"/>
  <c r="L33" i="1" l="1"/>
  <c r="I36" i="1"/>
  <c r="M33" i="1"/>
  <c r="K36" i="1"/>
  <c r="J36" i="1"/>
  <c r="C36" i="1"/>
  <c r="L35" i="1"/>
  <c r="M35" i="1" s="1"/>
  <c r="L34" i="1"/>
  <c r="M34" i="1" s="1"/>
  <c r="D36" i="1"/>
  <c r="E36" i="1"/>
  <c r="F35" i="1"/>
  <c r="G35" i="1" s="1"/>
  <c r="G29" i="1"/>
  <c r="F33" i="1"/>
  <c r="G33" i="1" s="1"/>
  <c r="F34" i="1"/>
  <c r="G34" i="1" s="1"/>
  <c r="F32" i="1"/>
  <c r="L32" i="1"/>
  <c r="L36" i="1" l="1"/>
  <c r="M32" i="1"/>
  <c r="M36" i="1" s="1"/>
  <c r="F36" i="1"/>
  <c r="G32" i="1"/>
  <c r="G36" i="1" s="1"/>
</calcChain>
</file>

<file path=xl/sharedStrings.xml><?xml version="1.0" encoding="utf-8"?>
<sst xmlns="http://schemas.openxmlformats.org/spreadsheetml/2006/main" count="49" uniqueCount="36">
  <si>
    <t>Global Requirements</t>
  </si>
  <si>
    <t>UK Share</t>
  </si>
  <si>
    <t>UK Requirements</t>
  </si>
  <si>
    <t>HS06</t>
  </si>
  <si>
    <t>TB</t>
  </si>
  <si>
    <t>ALICE</t>
  </si>
  <si>
    <t>ATLAS</t>
  </si>
  <si>
    <t>CMS</t>
  </si>
  <si>
    <t>LHCb</t>
  </si>
  <si>
    <t>Total</t>
  </si>
  <si>
    <t>CPU Pledge</t>
  </si>
  <si>
    <t>Disk Pledge</t>
  </si>
  <si>
    <t>Others</t>
  </si>
  <si>
    <t>Brunel</t>
  </si>
  <si>
    <t>Imperial</t>
  </si>
  <si>
    <t>QMUL</t>
  </si>
  <si>
    <t>RHUL</t>
  </si>
  <si>
    <t>UCL</t>
  </si>
  <si>
    <t>Lancaster</t>
  </si>
  <si>
    <t>Liverpool</t>
  </si>
  <si>
    <t>Manchester</t>
  </si>
  <si>
    <t>Sheffield</t>
  </si>
  <si>
    <t>Durham</t>
  </si>
  <si>
    <t>Edinburgh</t>
  </si>
  <si>
    <t>Glasgow</t>
  </si>
  <si>
    <t>Birmingham</t>
  </si>
  <si>
    <t>Bristol</t>
  </si>
  <si>
    <t>Cambridge</t>
  </si>
  <si>
    <t>Oxford</t>
  </si>
  <si>
    <t>RAL PPD</t>
  </si>
  <si>
    <t>Sussex</t>
  </si>
  <si>
    <t>London</t>
  </si>
  <si>
    <t>NorthGrid</t>
  </si>
  <si>
    <t>ScotGrid</t>
  </si>
  <si>
    <t>SouthGrid</t>
  </si>
  <si>
    <t>Total Tier-2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</si>
</sst>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4" xfId="0" applyFont="1" applyBorder="1"/>
    <xf numFmtId="0" fontId="0" fillId="0" borderId="5" xfId="0" applyBorder="1"/>
    <xf numFmtId="165" fontId="1" fillId="0" borderId="4" xfId="0" applyNumberFormat="1" applyFont="1" applyBorder="1" applyAlignment="1">
      <alignment horizontal="right"/>
    </xf>
    <xf numFmtId="165" fontId="1" fillId="0" borderId="7" xfId="0" applyNumberFormat="1" applyFont="1" applyBorder="1"/>
    <xf numFmtId="165" fontId="1" fillId="0" borderId="1" xfId="0" applyNumberFormat="1" applyFont="1" applyBorder="1"/>
    <xf numFmtId="165" fontId="1" fillId="0" borderId="4" xfId="0" applyNumberFormat="1" applyFont="1" applyBorder="1"/>
    <xf numFmtId="165" fontId="1" fillId="0" borderId="6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165" fontId="0" fillId="0" borderId="10" xfId="0" applyNumberFormat="1" applyBorder="1"/>
    <xf numFmtId="165" fontId="0" fillId="2" borderId="11" xfId="0" applyNumberFormat="1" applyFill="1" applyBorder="1"/>
    <xf numFmtId="165" fontId="0" fillId="3" borderId="12" xfId="0" applyNumberFormat="1" applyFill="1" applyBorder="1"/>
    <xf numFmtId="165" fontId="0" fillId="0" borderId="9" xfId="0" applyNumberFormat="1" applyBorder="1"/>
    <xf numFmtId="0" fontId="0" fillId="0" borderId="4" xfId="0" applyBorder="1"/>
    <xf numFmtId="1" fontId="0" fillId="0" borderId="0" xfId="0" applyNumberFormat="1" applyBorder="1"/>
    <xf numFmtId="1" fontId="0" fillId="0" borderId="6" xfId="0" applyNumberFormat="1" applyBorder="1"/>
    <xf numFmtId="0" fontId="2" fillId="0" borderId="0" xfId="0" applyFont="1" applyFill="1"/>
    <xf numFmtId="165" fontId="0" fillId="0" borderId="0" xfId="0" applyNumberFormat="1" applyFill="1" applyBorder="1"/>
    <xf numFmtId="0" fontId="0" fillId="0" borderId="7" xfId="0" applyFill="1" applyBorder="1"/>
    <xf numFmtId="0" fontId="0" fillId="0" borderId="8" xfId="0" applyFill="1" applyBorder="1"/>
    <xf numFmtId="1" fontId="0" fillId="0" borderId="2" xfId="0" applyNumberFormat="1" applyBorder="1"/>
    <xf numFmtId="1" fontId="0" fillId="0" borderId="8" xfId="0" applyNumberFormat="1" applyBorder="1"/>
    <xf numFmtId="1" fontId="0" fillId="0" borderId="5" xfId="0" applyNumberFormat="1" applyBorder="1"/>
    <xf numFmtId="0" fontId="1" fillId="0" borderId="13" xfId="0" applyFont="1" applyBorder="1"/>
    <xf numFmtId="0" fontId="1" fillId="0" borderId="14" xfId="0" applyFont="1" applyBorder="1" applyAlignment="1">
      <alignment horizontal="right"/>
    </xf>
    <xf numFmtId="164" fontId="0" fillId="0" borderId="15" xfId="0" applyNumberFormat="1" applyBorder="1"/>
    <xf numFmtId="164" fontId="0" fillId="0" borderId="15" xfId="0" applyNumberFormat="1" applyFill="1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8" workbookViewId="0">
      <selection activeCell="J38" sqref="J38"/>
    </sheetView>
  </sheetViews>
  <sheetFormatPr defaultRowHeight="14.4" x14ac:dyDescent="0.3"/>
  <cols>
    <col min="4" max="4" width="11.109375" customWidth="1"/>
    <col min="6" max="6" width="10.109375" customWidth="1"/>
  </cols>
  <sheetData>
    <row r="1" spans="1:13" ht="15" thickBot="1" x14ac:dyDescent="0.35">
      <c r="A1" s="2">
        <v>2020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3"/>
      <c r="B2" s="3" t="s">
        <v>0</v>
      </c>
      <c r="C2" s="4"/>
      <c r="D2" s="34" t="s">
        <v>1</v>
      </c>
      <c r="E2" s="5" t="s">
        <v>2</v>
      </c>
      <c r="F2" s="4"/>
      <c r="G2" s="1"/>
      <c r="H2" s="27"/>
      <c r="I2" s="1"/>
      <c r="J2" s="1"/>
      <c r="K2" s="1"/>
      <c r="L2" s="1"/>
      <c r="M2" s="1"/>
    </row>
    <row r="3" spans="1:13" ht="15" thickBot="1" x14ac:dyDescent="0.35">
      <c r="A3" s="6"/>
      <c r="B3" s="6" t="s">
        <v>3</v>
      </c>
      <c r="C3" s="7" t="s">
        <v>4</v>
      </c>
      <c r="D3" s="35"/>
      <c r="E3" s="8" t="s">
        <v>3</v>
      </c>
      <c r="F3" s="7" t="s">
        <v>4</v>
      </c>
      <c r="G3" s="1"/>
      <c r="H3" s="1"/>
      <c r="I3" s="1"/>
      <c r="J3" s="1"/>
      <c r="K3" s="1"/>
      <c r="L3" s="1"/>
      <c r="M3" s="1"/>
    </row>
    <row r="4" spans="1:13" x14ac:dyDescent="0.3">
      <c r="A4" s="9" t="s">
        <v>5</v>
      </c>
      <c r="B4" s="29">
        <v>376000</v>
      </c>
      <c r="C4" s="30">
        <v>39000</v>
      </c>
      <c r="D4" s="36">
        <v>2.3100000000000002E-2</v>
      </c>
      <c r="E4" s="25">
        <v>8685.6</v>
      </c>
      <c r="F4" s="31">
        <v>900.90000000000009</v>
      </c>
      <c r="G4" s="1"/>
      <c r="H4" s="1"/>
      <c r="I4" s="1"/>
      <c r="J4" s="1"/>
      <c r="K4" s="1"/>
      <c r="L4" s="1"/>
      <c r="M4" s="1"/>
    </row>
    <row r="5" spans="1:13" x14ac:dyDescent="0.3">
      <c r="A5" s="9" t="s">
        <v>6</v>
      </c>
      <c r="B5" s="29">
        <v>1292000</v>
      </c>
      <c r="C5" s="30">
        <v>108000</v>
      </c>
      <c r="D5" s="37">
        <v>0.12320000000000002</v>
      </c>
      <c r="E5" s="25">
        <v>159174.40000000002</v>
      </c>
      <c r="F5" s="32">
        <v>13305.600000000002</v>
      </c>
      <c r="G5" s="1"/>
      <c r="H5" s="1"/>
      <c r="I5" s="1"/>
      <c r="J5" s="1"/>
      <c r="K5" s="1"/>
      <c r="L5" s="1"/>
      <c r="M5" s="1"/>
    </row>
    <row r="6" spans="1:13" x14ac:dyDescent="0.3">
      <c r="A6" s="9" t="s">
        <v>7</v>
      </c>
      <c r="B6" s="29">
        <v>1000000</v>
      </c>
      <c r="C6" s="30">
        <v>78000</v>
      </c>
      <c r="D6" s="37">
        <v>5.3900000000000003E-2</v>
      </c>
      <c r="E6" s="25">
        <v>53900</v>
      </c>
      <c r="F6" s="32">
        <v>4204.2</v>
      </c>
      <c r="G6" s="1"/>
      <c r="H6" s="1"/>
      <c r="I6" s="1"/>
      <c r="J6" s="1"/>
      <c r="K6" s="1"/>
      <c r="L6" s="1"/>
      <c r="M6" s="1"/>
    </row>
    <row r="7" spans="1:13" x14ac:dyDescent="0.3">
      <c r="A7" s="9" t="s">
        <v>8</v>
      </c>
      <c r="B7" s="29">
        <v>185000</v>
      </c>
      <c r="C7" s="30">
        <v>7200</v>
      </c>
      <c r="D7" s="37">
        <v>0.18810000000000002</v>
      </c>
      <c r="E7" s="25">
        <v>34798.5</v>
      </c>
      <c r="F7" s="32">
        <v>1354.3200000000002</v>
      </c>
      <c r="G7" s="1"/>
      <c r="H7" s="1"/>
      <c r="I7" s="1"/>
      <c r="J7" s="1"/>
      <c r="K7" s="1"/>
      <c r="L7" s="1"/>
      <c r="M7" s="1"/>
    </row>
    <row r="8" spans="1:13" ht="15" thickBot="1" x14ac:dyDescent="0.35">
      <c r="A8" s="10" t="s">
        <v>9</v>
      </c>
      <c r="B8" s="24">
        <f>SUM(B4:B7)</f>
        <v>2853000</v>
      </c>
      <c r="C8" s="11">
        <f>SUM(C4:C7)</f>
        <v>232200</v>
      </c>
      <c r="D8" s="38"/>
      <c r="E8" s="26">
        <f t="shared" ref="E8:F8" si="0">SUM(E4:E7)</f>
        <v>256558.50000000003</v>
      </c>
      <c r="F8" s="33">
        <f t="shared" si="0"/>
        <v>19765.02</v>
      </c>
      <c r="G8" s="1"/>
      <c r="H8" s="1"/>
      <c r="I8" s="1"/>
      <c r="J8" s="1"/>
      <c r="K8" s="1"/>
      <c r="L8" s="1"/>
      <c r="M8" s="1"/>
    </row>
    <row r="11" spans="1:13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3"/>
      <c r="B12" s="39" t="s">
        <v>10</v>
      </c>
      <c r="C12" s="40"/>
      <c r="D12" s="40"/>
      <c r="E12" s="40"/>
      <c r="F12" s="40"/>
      <c r="G12" s="41"/>
      <c r="H12" s="39" t="s">
        <v>11</v>
      </c>
      <c r="I12" s="40"/>
      <c r="J12" s="40"/>
      <c r="K12" s="40"/>
      <c r="L12" s="40"/>
      <c r="M12" s="41"/>
    </row>
    <row r="13" spans="1:13" ht="15" thickBot="1" x14ac:dyDescent="0.35">
      <c r="A13" s="12"/>
      <c r="B13" s="12" t="s">
        <v>5</v>
      </c>
      <c r="C13" s="16" t="s">
        <v>6</v>
      </c>
      <c r="D13" s="16" t="s">
        <v>7</v>
      </c>
      <c r="E13" s="16" t="s">
        <v>8</v>
      </c>
      <c r="F13" s="16" t="s">
        <v>12</v>
      </c>
      <c r="G13" s="17" t="s">
        <v>9</v>
      </c>
      <c r="H13" s="16" t="s">
        <v>5</v>
      </c>
      <c r="I13" s="16" t="s">
        <v>6</v>
      </c>
      <c r="J13" s="16" t="s">
        <v>7</v>
      </c>
      <c r="K13" s="16" t="s">
        <v>8</v>
      </c>
      <c r="L13" s="16" t="s">
        <v>12</v>
      </c>
      <c r="M13" s="17" t="s">
        <v>9</v>
      </c>
    </row>
    <row r="14" spans="1:13" x14ac:dyDescent="0.3">
      <c r="A14" s="13" t="s">
        <v>13</v>
      </c>
      <c r="B14" s="18">
        <v>0</v>
      </c>
      <c r="C14" s="19">
        <v>0</v>
      </c>
      <c r="D14" s="19">
        <v>17072.945399833705</v>
      </c>
      <c r="E14" s="19">
        <v>899.84302492685561</v>
      </c>
      <c r="F14" s="19">
        <f>0.1*SUM(B14:E14)</f>
        <v>1797.2788424760563</v>
      </c>
      <c r="G14" s="20">
        <f>SUM(B14:F14)</f>
        <v>19770.067267236616</v>
      </c>
      <c r="H14" s="28">
        <v>0</v>
      </c>
      <c r="I14" s="28">
        <v>0</v>
      </c>
      <c r="J14" s="28">
        <v>834.78372591006428</v>
      </c>
      <c r="K14" s="28">
        <v>0</v>
      </c>
      <c r="L14" s="19">
        <f>0.1*SUM(H14:K14)</f>
        <v>83.478372591006433</v>
      </c>
      <c r="M14" s="20">
        <f>SUM(H14:L14)</f>
        <v>918.26209850107068</v>
      </c>
    </row>
    <row r="15" spans="1:13" x14ac:dyDescent="0.3">
      <c r="A15" s="13" t="s">
        <v>14</v>
      </c>
      <c r="B15" s="18">
        <v>0</v>
      </c>
      <c r="C15" s="19">
        <v>0</v>
      </c>
      <c r="D15" s="19">
        <v>18119.84892678184</v>
      </c>
      <c r="E15" s="19">
        <v>2022.397198523108</v>
      </c>
      <c r="F15" s="19">
        <f t="shared" ref="F15:F31" si="1">0.1*SUM(B15:E15)</f>
        <v>2014.2246125304948</v>
      </c>
      <c r="G15" s="20">
        <f t="shared" ref="G15:G31" si="2">SUM(B15:F15)</f>
        <v>22156.470737835443</v>
      </c>
      <c r="H15" s="28">
        <v>0</v>
      </c>
      <c r="I15" s="28">
        <v>0</v>
      </c>
      <c r="J15" s="28">
        <v>2240.0029978586722</v>
      </c>
      <c r="K15" s="28">
        <v>299.99999999999994</v>
      </c>
      <c r="L15" s="19">
        <f t="shared" ref="L15:L31" si="3">0.1*SUM(H15:K15)</f>
        <v>254.00029978586724</v>
      </c>
      <c r="M15" s="20">
        <f t="shared" ref="M15:M31" si="4">SUM(H15:L15)</f>
        <v>2794.0032976445395</v>
      </c>
    </row>
    <row r="16" spans="1:13" x14ac:dyDescent="0.3">
      <c r="A16" s="13" t="s">
        <v>15</v>
      </c>
      <c r="B16" s="18">
        <v>0</v>
      </c>
      <c r="C16" s="19">
        <v>20236.177843735193</v>
      </c>
      <c r="D16" s="19">
        <v>0</v>
      </c>
      <c r="E16" s="19">
        <v>4301.4026324646074</v>
      </c>
      <c r="F16" s="19">
        <f t="shared" si="1"/>
        <v>2453.7580476199801</v>
      </c>
      <c r="G16" s="20">
        <f t="shared" si="2"/>
        <v>26991.338523819781</v>
      </c>
      <c r="H16" s="28">
        <v>0</v>
      </c>
      <c r="I16" s="28">
        <v>3071.8389515072085</v>
      </c>
      <c r="J16" s="28">
        <v>0</v>
      </c>
      <c r="K16" s="28">
        <v>0</v>
      </c>
      <c r="L16" s="19">
        <f t="shared" si="3"/>
        <v>307.1838951507209</v>
      </c>
      <c r="M16" s="20">
        <f t="shared" si="4"/>
        <v>3379.0228466579292</v>
      </c>
    </row>
    <row r="17" spans="1:13" x14ac:dyDescent="0.3">
      <c r="A17" s="13" t="s">
        <v>16</v>
      </c>
      <c r="B17" s="18">
        <v>0</v>
      </c>
      <c r="C17" s="19">
        <v>23622.145732901212</v>
      </c>
      <c r="D17" s="19">
        <v>0</v>
      </c>
      <c r="E17" s="19">
        <v>0</v>
      </c>
      <c r="F17" s="19">
        <f t="shared" si="1"/>
        <v>2362.2145732901213</v>
      </c>
      <c r="G17" s="20">
        <f t="shared" si="2"/>
        <v>25984.360306191335</v>
      </c>
      <c r="H17" s="28">
        <v>0</v>
      </c>
      <c r="I17" s="28">
        <v>622.80471821756237</v>
      </c>
      <c r="J17" s="28">
        <v>0</v>
      </c>
      <c r="K17" s="28">
        <v>0</v>
      </c>
      <c r="L17" s="19">
        <f t="shared" si="3"/>
        <v>62.280471821756237</v>
      </c>
      <c r="M17" s="20">
        <f t="shared" si="4"/>
        <v>685.0851900393186</v>
      </c>
    </row>
    <row r="18" spans="1:13" x14ac:dyDescent="0.3">
      <c r="A18" s="13" t="s">
        <v>17</v>
      </c>
      <c r="B18" s="18">
        <v>0</v>
      </c>
      <c r="C18" s="19">
        <v>0</v>
      </c>
      <c r="D18" s="19">
        <v>0</v>
      </c>
      <c r="E18" s="19">
        <v>0</v>
      </c>
      <c r="F18" s="19">
        <f t="shared" si="1"/>
        <v>0</v>
      </c>
      <c r="G18" s="20">
        <f t="shared" si="2"/>
        <v>0</v>
      </c>
      <c r="H18" s="28">
        <v>0</v>
      </c>
      <c r="I18" s="28">
        <v>0</v>
      </c>
      <c r="J18" s="28">
        <v>0</v>
      </c>
      <c r="K18" s="28">
        <v>0</v>
      </c>
      <c r="L18" s="19">
        <f t="shared" si="3"/>
        <v>0</v>
      </c>
      <c r="M18" s="20">
        <f t="shared" si="4"/>
        <v>0</v>
      </c>
    </row>
    <row r="19" spans="1:13" x14ac:dyDescent="0.3">
      <c r="A19" s="13" t="s">
        <v>18</v>
      </c>
      <c r="B19" s="18">
        <v>0</v>
      </c>
      <c r="C19" s="19">
        <v>18499.950132366954</v>
      </c>
      <c r="D19" s="19">
        <v>0</v>
      </c>
      <c r="E19" s="19">
        <v>3276.9583438761297</v>
      </c>
      <c r="F19" s="19">
        <f t="shared" si="1"/>
        <v>2177.6908476243084</v>
      </c>
      <c r="G19" s="20">
        <f t="shared" si="2"/>
        <v>23954.599323867391</v>
      </c>
      <c r="H19" s="28">
        <v>0</v>
      </c>
      <c r="I19" s="28">
        <v>1495.5617300131064</v>
      </c>
      <c r="J19" s="28">
        <v>0</v>
      </c>
      <c r="K19" s="28">
        <v>0</v>
      </c>
      <c r="L19" s="19">
        <f t="shared" si="3"/>
        <v>149.55617300131064</v>
      </c>
      <c r="M19" s="20">
        <f t="shared" si="4"/>
        <v>1645.1179030144172</v>
      </c>
    </row>
    <row r="20" spans="1:13" x14ac:dyDescent="0.3">
      <c r="A20" s="13" t="s">
        <v>19</v>
      </c>
      <c r="B20" s="18">
        <v>0</v>
      </c>
      <c r="C20" s="19">
        <v>9115.3179497244964</v>
      </c>
      <c r="D20" s="19">
        <v>0</v>
      </c>
      <c r="E20" s="19">
        <v>3767.4627767637594</v>
      </c>
      <c r="F20" s="19">
        <f t="shared" si="1"/>
        <v>1288.2780726488256</v>
      </c>
      <c r="G20" s="20">
        <f t="shared" si="2"/>
        <v>14171.058799137081</v>
      </c>
      <c r="H20" s="28">
        <v>0</v>
      </c>
      <c r="I20" s="28">
        <v>357.73903014416783</v>
      </c>
      <c r="J20" s="28">
        <v>0</v>
      </c>
      <c r="K20" s="28">
        <v>300</v>
      </c>
      <c r="L20" s="19">
        <f t="shared" si="3"/>
        <v>65.773903014416788</v>
      </c>
      <c r="M20" s="20">
        <f t="shared" si="4"/>
        <v>723.51293315858459</v>
      </c>
    </row>
    <row r="21" spans="1:13" x14ac:dyDescent="0.3">
      <c r="A21" s="13" t="s">
        <v>20</v>
      </c>
      <c r="B21" s="18">
        <v>0</v>
      </c>
      <c r="C21" s="19">
        <v>21667.222672328367</v>
      </c>
      <c r="D21" s="19">
        <v>0</v>
      </c>
      <c r="E21" s="19">
        <v>5117.3172984565354</v>
      </c>
      <c r="F21" s="19">
        <f t="shared" si="1"/>
        <v>2678.4539970784904</v>
      </c>
      <c r="G21" s="20">
        <f t="shared" si="2"/>
        <v>29462.993967863393</v>
      </c>
      <c r="H21" s="28">
        <v>0</v>
      </c>
      <c r="I21" s="28">
        <v>3317.0579292267371</v>
      </c>
      <c r="J21" s="28">
        <v>0</v>
      </c>
      <c r="K21" s="28">
        <v>300.00000000000006</v>
      </c>
      <c r="L21" s="19">
        <f t="shared" si="3"/>
        <v>361.70579292267371</v>
      </c>
      <c r="M21" s="20">
        <f t="shared" si="4"/>
        <v>3978.7637221494106</v>
      </c>
    </row>
    <row r="22" spans="1:13" x14ac:dyDescent="0.3">
      <c r="A22" s="13" t="s">
        <v>21</v>
      </c>
      <c r="B22" s="18">
        <v>0</v>
      </c>
      <c r="C22" s="19">
        <v>6858.0423095519645</v>
      </c>
      <c r="D22" s="19">
        <v>0</v>
      </c>
      <c r="E22" s="19">
        <v>1619.7174448683402</v>
      </c>
      <c r="F22" s="19">
        <f t="shared" si="1"/>
        <v>847.77597544203059</v>
      </c>
      <c r="G22" s="20">
        <f t="shared" si="2"/>
        <v>9325.5357298623367</v>
      </c>
      <c r="H22" s="28">
        <v>0</v>
      </c>
      <c r="I22" s="28">
        <v>25.950196592398431</v>
      </c>
      <c r="J22" s="28">
        <v>0</v>
      </c>
      <c r="K22" s="28">
        <v>0</v>
      </c>
      <c r="L22" s="19">
        <f t="shared" si="3"/>
        <v>2.5950196592398433</v>
      </c>
      <c r="M22" s="20">
        <f t="shared" si="4"/>
        <v>28.545216251638273</v>
      </c>
    </row>
    <row r="23" spans="1:13" x14ac:dyDescent="0.3">
      <c r="A23" s="13" t="s">
        <v>22</v>
      </c>
      <c r="B23" s="18">
        <v>0</v>
      </c>
      <c r="C23" s="19">
        <v>14284.322410466806</v>
      </c>
      <c r="D23" s="19">
        <v>0</v>
      </c>
      <c r="E23" s="19">
        <v>2361.5480346180402</v>
      </c>
      <c r="F23" s="19">
        <f t="shared" si="1"/>
        <v>1664.5870445084847</v>
      </c>
      <c r="G23" s="20">
        <f t="shared" si="2"/>
        <v>18310.457489593329</v>
      </c>
      <c r="H23" s="28">
        <v>0</v>
      </c>
      <c r="I23" s="28">
        <v>30.10222804718218</v>
      </c>
      <c r="J23" s="28">
        <v>0</v>
      </c>
      <c r="K23" s="28">
        <v>0</v>
      </c>
      <c r="L23" s="19">
        <f t="shared" si="3"/>
        <v>3.010222804718218</v>
      </c>
      <c r="M23" s="20">
        <f t="shared" si="4"/>
        <v>33.112450851900398</v>
      </c>
    </row>
    <row r="24" spans="1:13" x14ac:dyDescent="0.3">
      <c r="A24" s="13" t="s">
        <v>23</v>
      </c>
      <c r="B24" s="18">
        <v>0</v>
      </c>
      <c r="C24" s="19">
        <v>3968.5204831274036</v>
      </c>
      <c r="D24" s="19">
        <v>0</v>
      </c>
      <c r="E24" s="19">
        <v>937.27649476381282</v>
      </c>
      <c r="F24" s="19">
        <f t="shared" si="1"/>
        <v>490.57969778912167</v>
      </c>
      <c r="G24" s="20">
        <f t="shared" si="2"/>
        <v>5396.3766756803379</v>
      </c>
      <c r="H24" s="28">
        <v>0</v>
      </c>
      <c r="I24" s="28">
        <v>430.56566186107477</v>
      </c>
      <c r="J24" s="28">
        <v>0</v>
      </c>
      <c r="K24" s="28">
        <v>0</v>
      </c>
      <c r="L24" s="19">
        <f t="shared" si="3"/>
        <v>43.056566186107482</v>
      </c>
      <c r="M24" s="20">
        <f t="shared" si="4"/>
        <v>473.62222804718226</v>
      </c>
    </row>
    <row r="25" spans="1:13" x14ac:dyDescent="0.3">
      <c r="A25" s="13" t="s">
        <v>24</v>
      </c>
      <c r="B25" s="18">
        <v>0</v>
      </c>
      <c r="C25" s="19">
        <v>18368.504321433873</v>
      </c>
      <c r="D25" s="19">
        <v>0</v>
      </c>
      <c r="E25" s="19">
        <v>4338.2332074748647</v>
      </c>
      <c r="F25" s="19">
        <f t="shared" si="1"/>
        <v>2270.6737528908739</v>
      </c>
      <c r="G25" s="20">
        <f t="shared" si="2"/>
        <v>24977.41128179961</v>
      </c>
      <c r="H25" s="28">
        <v>0</v>
      </c>
      <c r="I25" s="28">
        <v>3188.760157273919</v>
      </c>
      <c r="J25" s="28">
        <v>0</v>
      </c>
      <c r="K25" s="28">
        <v>299.99999999999994</v>
      </c>
      <c r="L25" s="19">
        <f t="shared" si="3"/>
        <v>348.87601572739192</v>
      </c>
      <c r="M25" s="20">
        <f t="shared" si="4"/>
        <v>3837.6361730013109</v>
      </c>
    </row>
    <row r="26" spans="1:13" x14ac:dyDescent="0.3">
      <c r="A26" s="13" t="s">
        <v>25</v>
      </c>
      <c r="B26" s="18">
        <v>5350.8945383370356</v>
      </c>
      <c r="C26" s="19">
        <v>1781.6758488958255</v>
      </c>
      <c r="D26" s="19">
        <v>0</v>
      </c>
      <c r="E26" s="19">
        <v>1472.7730788977847</v>
      </c>
      <c r="F26" s="19">
        <f t="shared" si="1"/>
        <v>860.5343466130646</v>
      </c>
      <c r="G26" s="20">
        <f t="shared" si="2"/>
        <v>9465.8778127437108</v>
      </c>
      <c r="H26" s="28">
        <v>900.90000000000009</v>
      </c>
      <c r="I26" s="28">
        <v>44.841939711664494</v>
      </c>
      <c r="J26" s="28">
        <v>0</v>
      </c>
      <c r="K26" s="28">
        <v>0</v>
      </c>
      <c r="L26" s="19">
        <f t="shared" si="3"/>
        <v>94.574193971166466</v>
      </c>
      <c r="M26" s="20">
        <f t="shared" si="4"/>
        <v>1040.3161336828312</v>
      </c>
    </row>
    <row r="27" spans="1:13" x14ac:dyDescent="0.3">
      <c r="A27" s="13" t="s">
        <v>26</v>
      </c>
      <c r="B27" s="18">
        <v>0</v>
      </c>
      <c r="C27" s="19">
        <v>0</v>
      </c>
      <c r="D27" s="19">
        <v>6258.1829860057105</v>
      </c>
      <c r="E27" s="19">
        <v>371.07276740421207</v>
      </c>
      <c r="F27" s="19">
        <f t="shared" si="1"/>
        <v>662.92557534099228</v>
      </c>
      <c r="G27" s="20">
        <f t="shared" si="2"/>
        <v>7292.1813287509149</v>
      </c>
      <c r="H27" s="28">
        <v>0</v>
      </c>
      <c r="I27" s="28">
        <v>0</v>
      </c>
      <c r="J27" s="28">
        <v>0</v>
      </c>
      <c r="K27" s="28">
        <v>0</v>
      </c>
      <c r="L27" s="19">
        <f t="shared" si="3"/>
        <v>0</v>
      </c>
      <c r="M27" s="20">
        <f t="shared" si="4"/>
        <v>0</v>
      </c>
    </row>
    <row r="28" spans="1:13" x14ac:dyDescent="0.3">
      <c r="A28" s="13" t="s">
        <v>27</v>
      </c>
      <c r="B28" s="18">
        <v>0</v>
      </c>
      <c r="C28" s="19">
        <v>473.53149280239757</v>
      </c>
      <c r="D28" s="19">
        <v>0</v>
      </c>
      <c r="E28" s="19">
        <v>3131.4537267454575</v>
      </c>
      <c r="F28" s="19">
        <f t="shared" si="1"/>
        <v>360.49852195478553</v>
      </c>
      <c r="G28" s="20">
        <f t="shared" si="2"/>
        <v>3965.4837415026409</v>
      </c>
      <c r="H28" s="28">
        <v>0</v>
      </c>
      <c r="I28" s="28">
        <v>0</v>
      </c>
      <c r="J28" s="28">
        <v>0</v>
      </c>
      <c r="K28" s="28">
        <v>0</v>
      </c>
      <c r="L28" s="19">
        <f t="shared" si="3"/>
        <v>0</v>
      </c>
      <c r="M28" s="20">
        <f t="shared" si="4"/>
        <v>0</v>
      </c>
    </row>
    <row r="29" spans="1:13" x14ac:dyDescent="0.3">
      <c r="A29" s="13" t="s">
        <v>28</v>
      </c>
      <c r="B29" s="18">
        <v>3334.7054616629653</v>
      </c>
      <c r="C29" s="19">
        <v>11103.497072607943</v>
      </c>
      <c r="D29" s="19">
        <v>0</v>
      </c>
      <c r="E29" s="19">
        <v>0</v>
      </c>
      <c r="F29" s="19">
        <f t="shared" si="1"/>
        <v>1443.8202534270908</v>
      </c>
      <c r="G29" s="20">
        <f t="shared" si="2"/>
        <v>15882.022787697999</v>
      </c>
      <c r="H29" s="28">
        <v>0</v>
      </c>
      <c r="I29" s="28">
        <v>274.03407601572746</v>
      </c>
      <c r="J29" s="28">
        <v>0</v>
      </c>
      <c r="K29" s="28">
        <v>0</v>
      </c>
      <c r="L29" s="19">
        <f t="shared" si="3"/>
        <v>27.403407601572749</v>
      </c>
      <c r="M29" s="20">
        <f t="shared" si="4"/>
        <v>301.43748361730019</v>
      </c>
    </row>
    <row r="30" spans="1:13" x14ac:dyDescent="0.3">
      <c r="A30" s="13" t="s">
        <v>29</v>
      </c>
      <c r="B30" s="18">
        <v>0</v>
      </c>
      <c r="C30" s="19">
        <v>7143.7940724499631</v>
      </c>
      <c r="D30" s="19">
        <v>12449.022687378743</v>
      </c>
      <c r="E30" s="19">
        <v>1181.0439702164981</v>
      </c>
      <c r="F30" s="19">
        <f t="shared" si="1"/>
        <v>2077.3860730045208</v>
      </c>
      <c r="G30" s="20">
        <f t="shared" si="2"/>
        <v>22851.246803049726</v>
      </c>
      <c r="H30" s="28">
        <v>0</v>
      </c>
      <c r="I30" s="28">
        <v>429.735255570118</v>
      </c>
      <c r="J30" s="28">
        <v>1129.4132762312634</v>
      </c>
      <c r="K30" s="28">
        <v>300.00000000000011</v>
      </c>
      <c r="L30" s="19">
        <f t="shared" si="3"/>
        <v>185.91485318013815</v>
      </c>
      <c r="M30" s="20">
        <f t="shared" si="4"/>
        <v>2045.0633849815197</v>
      </c>
    </row>
    <row r="31" spans="1:13" ht="15" thickBot="1" x14ac:dyDescent="0.35">
      <c r="A31" s="13" t="s">
        <v>30</v>
      </c>
      <c r="B31" s="18">
        <v>0</v>
      </c>
      <c r="C31" s="19">
        <v>2051.6976576076295</v>
      </c>
      <c r="D31" s="19">
        <v>0</v>
      </c>
      <c r="E31" s="19">
        <v>0</v>
      </c>
      <c r="F31" s="19">
        <f t="shared" si="1"/>
        <v>205.16976576076297</v>
      </c>
      <c r="G31" s="20">
        <f t="shared" si="2"/>
        <v>2256.8674233683923</v>
      </c>
      <c r="H31" s="28">
        <v>0</v>
      </c>
      <c r="I31" s="28">
        <v>16.608125819134997</v>
      </c>
      <c r="J31" s="28">
        <v>0</v>
      </c>
      <c r="K31" s="28">
        <v>0</v>
      </c>
      <c r="L31" s="19">
        <f t="shared" si="3"/>
        <v>1.6608125819134998</v>
      </c>
      <c r="M31" s="20">
        <f t="shared" si="4"/>
        <v>18.268938401048498</v>
      </c>
    </row>
    <row r="32" spans="1:13" ht="15" thickBot="1" x14ac:dyDescent="0.35">
      <c r="A32" s="14" t="s">
        <v>31</v>
      </c>
      <c r="B32" s="21">
        <f>SUM(B14:B18)</f>
        <v>0</v>
      </c>
      <c r="C32" s="21">
        <f t="shared" ref="C32:F32" si="5">SUM(C14:C18)</f>
        <v>43858.323576636409</v>
      </c>
      <c r="D32" s="21">
        <f t="shared" si="5"/>
        <v>35192.794326615549</v>
      </c>
      <c r="E32" s="21">
        <f t="shared" si="5"/>
        <v>7223.6428559145716</v>
      </c>
      <c r="F32" s="21">
        <f t="shared" si="5"/>
        <v>8627.4760759166529</v>
      </c>
      <c r="G32" s="22">
        <f>SUM(B32:F32)</f>
        <v>94902.236835083182</v>
      </c>
      <c r="H32" s="21">
        <f>SUM(H14:H18)</f>
        <v>0</v>
      </c>
      <c r="I32" s="21">
        <f t="shared" ref="I32:L32" si="6">SUM(I14:I18)</f>
        <v>3694.6436697247709</v>
      </c>
      <c r="J32" s="21">
        <f t="shared" si="6"/>
        <v>3074.7867237687365</v>
      </c>
      <c r="K32" s="21">
        <f t="shared" si="6"/>
        <v>299.99999999999994</v>
      </c>
      <c r="L32" s="21">
        <f t="shared" si="6"/>
        <v>706.94303934935078</v>
      </c>
      <c r="M32" s="22">
        <f>SUM(H32:L32)</f>
        <v>7776.3734328428582</v>
      </c>
    </row>
    <row r="33" spans="1:13" ht="15" thickBot="1" x14ac:dyDescent="0.35">
      <c r="A33" s="13" t="s">
        <v>32</v>
      </c>
      <c r="B33" s="21">
        <f>SUM(B19:B22)</f>
        <v>0</v>
      </c>
      <c r="C33" s="21">
        <f t="shared" ref="C33:F33" si="7">SUM(C19:C22)</f>
        <v>56140.533063971787</v>
      </c>
      <c r="D33" s="21">
        <f t="shared" si="7"/>
        <v>0</v>
      </c>
      <c r="E33" s="21">
        <f t="shared" si="7"/>
        <v>13781.455863964764</v>
      </c>
      <c r="F33" s="21">
        <f t="shared" si="7"/>
        <v>6992.1988927936554</v>
      </c>
      <c r="G33" s="22">
        <f t="shared" ref="G33:G35" si="8">SUM(B33:F33)</f>
        <v>76914.187820730207</v>
      </c>
      <c r="H33" s="21">
        <f>SUM(H19:H22)</f>
        <v>0</v>
      </c>
      <c r="I33" s="21">
        <f t="shared" ref="I33:L33" si="9">SUM(I19:I22)</f>
        <v>5196.3088859764093</v>
      </c>
      <c r="J33" s="21">
        <f t="shared" si="9"/>
        <v>0</v>
      </c>
      <c r="K33" s="21">
        <f t="shared" si="9"/>
        <v>600</v>
      </c>
      <c r="L33" s="21">
        <f t="shared" si="9"/>
        <v>579.63088859764093</v>
      </c>
      <c r="M33" s="22">
        <f t="shared" ref="M33:M35" si="10">SUM(H33:L33)</f>
        <v>6375.9397745740498</v>
      </c>
    </row>
    <row r="34" spans="1:13" ht="15" thickBot="1" x14ac:dyDescent="0.35">
      <c r="A34" s="13" t="s">
        <v>33</v>
      </c>
      <c r="B34" s="21">
        <f>SUM(B23:B25)</f>
        <v>0</v>
      </c>
      <c r="C34" s="21">
        <f t="shared" ref="C34:F34" si="11">SUM(C23:C25)</f>
        <v>36621.347215028087</v>
      </c>
      <c r="D34" s="21">
        <f t="shared" si="11"/>
        <v>0</v>
      </c>
      <c r="E34" s="21">
        <f t="shared" si="11"/>
        <v>7637.0577368567174</v>
      </c>
      <c r="F34" s="21">
        <f t="shared" si="11"/>
        <v>4425.8404951884804</v>
      </c>
      <c r="G34" s="22">
        <f t="shared" si="8"/>
        <v>48684.245447073285</v>
      </c>
      <c r="H34" s="21">
        <f>SUM(H23:H25)</f>
        <v>0</v>
      </c>
      <c r="I34" s="21">
        <f t="shared" ref="I34:L34" si="12">SUM(I23:I25)</f>
        <v>3649.4280471821758</v>
      </c>
      <c r="J34" s="21">
        <f t="shared" si="12"/>
        <v>0</v>
      </c>
      <c r="K34" s="21">
        <f t="shared" si="12"/>
        <v>299.99999999999994</v>
      </c>
      <c r="L34" s="21">
        <f t="shared" si="12"/>
        <v>394.94280471821764</v>
      </c>
      <c r="M34" s="22">
        <f t="shared" si="10"/>
        <v>4344.3708519003931</v>
      </c>
    </row>
    <row r="35" spans="1:13" ht="15" thickBot="1" x14ac:dyDescent="0.35">
      <c r="A35" s="15" t="s">
        <v>34</v>
      </c>
      <c r="B35" s="21">
        <f>SUM(B26:B31)</f>
        <v>8685.6</v>
      </c>
      <c r="C35" s="21">
        <f t="shared" ref="C35:F35" si="13">SUM(C26:C31)</f>
        <v>22554.196144363759</v>
      </c>
      <c r="D35" s="21">
        <f t="shared" si="13"/>
        <v>18707.205673384455</v>
      </c>
      <c r="E35" s="21">
        <f t="shared" si="13"/>
        <v>6156.3435432639526</v>
      </c>
      <c r="F35" s="21">
        <f t="shared" si="13"/>
        <v>5610.3345361012171</v>
      </c>
      <c r="G35" s="22">
        <f t="shared" si="8"/>
        <v>61713.679897113383</v>
      </c>
      <c r="H35" s="21">
        <f>SUM(H26:H31)</f>
        <v>900.90000000000009</v>
      </c>
      <c r="I35" s="21">
        <f t="shared" ref="I35:L35" si="14">SUM(I26:I31)</f>
        <v>765.21939711664504</v>
      </c>
      <c r="J35" s="21">
        <f t="shared" si="14"/>
        <v>1129.4132762312634</v>
      </c>
      <c r="K35" s="21">
        <f t="shared" si="14"/>
        <v>300.00000000000011</v>
      </c>
      <c r="L35" s="21">
        <f t="shared" si="14"/>
        <v>309.55326733479086</v>
      </c>
      <c r="M35" s="22">
        <f t="shared" si="10"/>
        <v>3405.0859406826994</v>
      </c>
    </row>
    <row r="36" spans="1:13" ht="15" thickBot="1" x14ac:dyDescent="0.35">
      <c r="A36" s="15" t="s">
        <v>35</v>
      </c>
      <c r="B36" s="23">
        <f t="shared" ref="B36:G36" si="15">SUM(B32:B35)</f>
        <v>8685.6</v>
      </c>
      <c r="C36" s="23">
        <f t="shared" si="15"/>
        <v>159174.40000000005</v>
      </c>
      <c r="D36" s="23">
        <f t="shared" si="15"/>
        <v>53900</v>
      </c>
      <c r="E36" s="23">
        <f t="shared" si="15"/>
        <v>34798.500000000007</v>
      </c>
      <c r="F36" s="23">
        <f t="shared" si="15"/>
        <v>25655.850000000006</v>
      </c>
      <c r="G36" s="23">
        <f t="shared" si="15"/>
        <v>282214.35000000003</v>
      </c>
      <c r="H36" s="23">
        <f>SUM(H32:H35)</f>
        <v>900.90000000000009</v>
      </c>
      <c r="I36" s="23">
        <f t="shared" ref="I36:M36" si="16">SUM(I32:I35)</f>
        <v>13305.600000000002</v>
      </c>
      <c r="J36" s="23">
        <f t="shared" si="16"/>
        <v>4204.2</v>
      </c>
      <c r="K36" s="23">
        <f t="shared" si="16"/>
        <v>1500</v>
      </c>
      <c r="L36" s="23">
        <f t="shared" si="16"/>
        <v>1991.0700000000004</v>
      </c>
      <c r="M36" s="23">
        <f t="shared" si="16"/>
        <v>21901.77</v>
      </c>
    </row>
  </sheetData>
  <mergeCells count="2">
    <mergeCell ref="B12:G12"/>
    <mergeCell ref="H12:M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Gronbech</dc:creator>
  <cp:lastModifiedBy>Gareth Roy</cp:lastModifiedBy>
  <dcterms:created xsi:type="dcterms:W3CDTF">2019-09-23T13:04:51Z</dcterms:created>
  <dcterms:modified xsi:type="dcterms:W3CDTF">2019-09-25T13:04:15Z</dcterms:modified>
</cp:coreProperties>
</file>