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0"/>
  <workbookPr autoCompressPictures="0" defaultThemeVersion="124226"/>
  <mc:AlternateContent xmlns:mc="http://schemas.openxmlformats.org/markup-compatibility/2006">
    <mc:Choice Requires="x15">
      <x15ac:absPath xmlns:x15ac="http://schemas.microsoft.com/office/spreadsheetml/2010/11/ac" url="/Users/gareth/Desktop/"/>
    </mc:Choice>
  </mc:AlternateContent>
  <xr:revisionPtr revIDLastSave="0" documentId="13_ncr:1_{0B008328-B4F1-644D-A6DD-6671192046DB}" xr6:coauthVersionLast="36" xr6:coauthVersionMax="36" xr10:uidLastSave="{00000000-0000-0000-0000-000000000000}"/>
  <bookViews>
    <workbookView xWindow="80" yWindow="460" windowWidth="25520" windowHeight="15540" tabRatio="983" xr2:uid="{00000000-000D-0000-FFFF-FFFF00000000}"/>
  </bookViews>
  <sheets>
    <sheet name="Summary" sheetId="2" r:id="rId1"/>
    <sheet name="GRIDPP5 Risk Register" sheetId="1" r:id="rId2"/>
    <sheet name="Risk OC Format" sheetId="4" r:id="rId3"/>
  </sheets>
  <definedNames>
    <definedName name="_xlnm.Print_Area" localSheetId="1">'GRIDPP5 Risk Register'!$A$5:$V$39</definedName>
  </definedNames>
  <calcPr calcId="191029" concurrentCalc="0"/>
</workbook>
</file>

<file path=xl/calcChain.xml><?xml version="1.0" encoding="utf-8"?>
<calcChain xmlns="http://schemas.openxmlformats.org/spreadsheetml/2006/main">
  <c r="H11" i="2" l="1"/>
  <c r="N19" i="1"/>
  <c r="I19" i="1"/>
  <c r="P19" i="4"/>
  <c r="E19" i="4"/>
  <c r="F19" i="4"/>
  <c r="G19" i="4"/>
  <c r="J19" i="4"/>
  <c r="K19" i="4"/>
  <c r="L19" i="4"/>
  <c r="M19" i="4"/>
  <c r="I19" i="4"/>
  <c r="H19" i="4"/>
  <c r="D19" i="4"/>
  <c r="C19" i="4"/>
  <c r="B19" i="4"/>
  <c r="A19" i="4"/>
  <c r="N18" i="1"/>
  <c r="J14" i="2"/>
  <c r="I14" i="2"/>
  <c r="H14" i="2"/>
  <c r="I18" i="1"/>
  <c r="G14" i="2"/>
  <c r="F14" i="2"/>
  <c r="E14" i="2"/>
  <c r="D14" i="2"/>
  <c r="C14" i="2"/>
  <c r="B14" i="2"/>
  <c r="P10" i="4"/>
  <c r="P11" i="4"/>
  <c r="P12" i="4"/>
  <c r="P13" i="4"/>
  <c r="P14" i="4"/>
  <c r="P15" i="4"/>
  <c r="P16" i="4"/>
  <c r="P17" i="4"/>
  <c r="P18" i="4"/>
  <c r="P20" i="4"/>
  <c r="P21" i="4"/>
  <c r="P22" i="4"/>
  <c r="P23" i="4"/>
  <c r="P24" i="4"/>
  <c r="P25" i="4"/>
  <c r="P26" i="4"/>
  <c r="P27" i="4"/>
  <c r="P28" i="4"/>
  <c r="P29" i="4"/>
  <c r="P30" i="4"/>
  <c r="P31" i="4"/>
  <c r="P32" i="4"/>
  <c r="P33" i="4"/>
  <c r="P34" i="4"/>
  <c r="P35" i="4"/>
  <c r="P36" i="4"/>
  <c r="P37" i="4"/>
  <c r="P38" i="4"/>
  <c r="P39" i="4"/>
  <c r="P40" i="4"/>
  <c r="P9" i="4"/>
  <c r="O5" i="1"/>
  <c r="O4" i="4"/>
  <c r="B10" i="4"/>
  <c r="B11" i="4"/>
  <c r="B12" i="4"/>
  <c r="B13" i="4"/>
  <c r="B14" i="4"/>
  <c r="B15" i="4"/>
  <c r="B16" i="4"/>
  <c r="B17" i="4"/>
  <c r="B18" i="4"/>
  <c r="B20" i="4"/>
  <c r="B21" i="4"/>
  <c r="B22" i="4"/>
  <c r="B23" i="4"/>
  <c r="B24" i="4"/>
  <c r="B25" i="4"/>
  <c r="B26" i="4"/>
  <c r="B27" i="4"/>
  <c r="B28" i="4"/>
  <c r="B29" i="4"/>
  <c r="B30" i="4"/>
  <c r="B31" i="4"/>
  <c r="B32" i="4"/>
  <c r="B33" i="4"/>
  <c r="B34" i="4"/>
  <c r="B35" i="4"/>
  <c r="B36" i="4"/>
  <c r="B37" i="4"/>
  <c r="B38" i="4"/>
  <c r="B39" i="4"/>
  <c r="B40" i="4"/>
  <c r="B9" i="4"/>
  <c r="K40" i="4"/>
  <c r="J40" i="4"/>
  <c r="L40" i="4"/>
  <c r="I40" i="4"/>
  <c r="H40" i="4"/>
  <c r="K39" i="4"/>
  <c r="J39" i="4"/>
  <c r="I39" i="4"/>
  <c r="H39" i="4"/>
  <c r="K38" i="4"/>
  <c r="J38" i="4"/>
  <c r="I38" i="4"/>
  <c r="H38" i="4"/>
  <c r="K37" i="4"/>
  <c r="J37" i="4"/>
  <c r="L37" i="4"/>
  <c r="I37" i="4"/>
  <c r="H37" i="4"/>
  <c r="K36" i="4"/>
  <c r="J36" i="4"/>
  <c r="L36" i="4"/>
  <c r="I36" i="4"/>
  <c r="H36" i="4"/>
  <c r="K35" i="4"/>
  <c r="J35" i="4"/>
  <c r="I35" i="4"/>
  <c r="H35" i="4"/>
  <c r="K34" i="4"/>
  <c r="J34" i="4"/>
  <c r="I34" i="4"/>
  <c r="H34" i="4"/>
  <c r="K33" i="4"/>
  <c r="J33" i="4"/>
  <c r="L33" i="4"/>
  <c r="E33" i="4"/>
  <c r="F33" i="4"/>
  <c r="G33" i="4"/>
  <c r="M33" i="4"/>
  <c r="I33" i="4"/>
  <c r="H33" i="4"/>
  <c r="K32" i="4"/>
  <c r="J32" i="4"/>
  <c r="L32" i="4"/>
  <c r="I32" i="4"/>
  <c r="H32" i="4"/>
  <c r="K31" i="4"/>
  <c r="J31" i="4"/>
  <c r="I31" i="4"/>
  <c r="H31" i="4"/>
  <c r="K30" i="4"/>
  <c r="J30" i="4"/>
  <c r="I30" i="4"/>
  <c r="H30" i="4"/>
  <c r="K29" i="4"/>
  <c r="J29" i="4"/>
  <c r="I29" i="4"/>
  <c r="H29" i="4"/>
  <c r="K28" i="4"/>
  <c r="J28" i="4"/>
  <c r="I28" i="4"/>
  <c r="H28" i="4"/>
  <c r="K27" i="4"/>
  <c r="J27" i="4"/>
  <c r="L27" i="4"/>
  <c r="I27" i="4"/>
  <c r="H27" i="4"/>
  <c r="K26" i="4"/>
  <c r="J26" i="4"/>
  <c r="I26" i="4"/>
  <c r="H26" i="4"/>
  <c r="K25" i="4"/>
  <c r="J25" i="4"/>
  <c r="I25" i="4"/>
  <c r="H25" i="4"/>
  <c r="K24" i="4"/>
  <c r="J24" i="4"/>
  <c r="L24" i="4"/>
  <c r="I24" i="4"/>
  <c r="H24" i="4"/>
  <c r="K23" i="4"/>
  <c r="J23" i="4"/>
  <c r="L23" i="4"/>
  <c r="I23" i="4"/>
  <c r="H23" i="4"/>
  <c r="K22" i="4"/>
  <c r="J22" i="4"/>
  <c r="L22" i="4"/>
  <c r="I22" i="4"/>
  <c r="H22" i="4"/>
  <c r="K21" i="4"/>
  <c r="J21" i="4"/>
  <c r="L21" i="4"/>
  <c r="I21" i="4"/>
  <c r="H21" i="4"/>
  <c r="K20" i="4"/>
  <c r="J20" i="4"/>
  <c r="I20" i="4"/>
  <c r="H20" i="4"/>
  <c r="K18" i="4"/>
  <c r="J18" i="4"/>
  <c r="L18" i="4"/>
  <c r="E18" i="4"/>
  <c r="F18" i="4"/>
  <c r="G18" i="4"/>
  <c r="M18" i="4"/>
  <c r="I18" i="4"/>
  <c r="H18" i="4"/>
  <c r="K17" i="4"/>
  <c r="J17" i="4"/>
  <c r="I17" i="4"/>
  <c r="H17" i="4"/>
  <c r="K16" i="4"/>
  <c r="J16" i="4"/>
  <c r="L16" i="4"/>
  <c r="I16" i="4"/>
  <c r="H16" i="4"/>
  <c r="K15" i="4"/>
  <c r="J15" i="4"/>
  <c r="I15" i="4"/>
  <c r="H15" i="4"/>
  <c r="K14" i="4"/>
  <c r="J14" i="4"/>
  <c r="I14" i="4"/>
  <c r="H14" i="4"/>
  <c r="K13" i="4"/>
  <c r="J13" i="4"/>
  <c r="I13" i="4"/>
  <c r="H13" i="4"/>
  <c r="K12" i="4"/>
  <c r="J12" i="4"/>
  <c r="L12" i="4"/>
  <c r="I12" i="4"/>
  <c r="H12" i="4"/>
  <c r="K11" i="4"/>
  <c r="J11" i="4"/>
  <c r="I11" i="4"/>
  <c r="H11" i="4"/>
  <c r="K10" i="4"/>
  <c r="J10" i="4"/>
  <c r="L10" i="4"/>
  <c r="I10" i="4"/>
  <c r="H10" i="4"/>
  <c r="A10" i="4"/>
  <c r="C10" i="4"/>
  <c r="D10" i="4"/>
  <c r="E10" i="4"/>
  <c r="F10" i="4"/>
  <c r="G10" i="4"/>
  <c r="A11" i="4"/>
  <c r="C11" i="4"/>
  <c r="D11" i="4"/>
  <c r="E11" i="4"/>
  <c r="F11" i="4"/>
  <c r="A12" i="4"/>
  <c r="C12" i="4"/>
  <c r="D12" i="4"/>
  <c r="E12" i="4"/>
  <c r="F12" i="4"/>
  <c r="G12" i="4"/>
  <c r="A13" i="4"/>
  <c r="C13" i="4"/>
  <c r="D13" i="4"/>
  <c r="E13" i="4"/>
  <c r="F13" i="4"/>
  <c r="G13" i="4"/>
  <c r="A14" i="4"/>
  <c r="C14" i="4"/>
  <c r="D14" i="4"/>
  <c r="E14" i="4"/>
  <c r="F14" i="4"/>
  <c r="A15" i="4"/>
  <c r="C15" i="4"/>
  <c r="D15" i="4"/>
  <c r="E15" i="4"/>
  <c r="F15" i="4"/>
  <c r="A16" i="4"/>
  <c r="C16" i="4"/>
  <c r="D16" i="4"/>
  <c r="E16" i="4"/>
  <c r="F16" i="4"/>
  <c r="G16" i="4"/>
  <c r="A17" i="4"/>
  <c r="C17" i="4"/>
  <c r="D17" i="4"/>
  <c r="E17" i="4"/>
  <c r="F17" i="4"/>
  <c r="G17" i="4"/>
  <c r="A18" i="4"/>
  <c r="C18" i="4"/>
  <c r="D18" i="4"/>
  <c r="A20" i="4"/>
  <c r="C20" i="4"/>
  <c r="D20" i="4"/>
  <c r="E20" i="4"/>
  <c r="F20" i="4"/>
  <c r="A21" i="4"/>
  <c r="C21" i="4"/>
  <c r="D21" i="4"/>
  <c r="E21" i="4"/>
  <c r="F21" i="4"/>
  <c r="A22" i="4"/>
  <c r="C22" i="4"/>
  <c r="D22" i="4"/>
  <c r="E22" i="4"/>
  <c r="F22" i="4"/>
  <c r="G22" i="4"/>
  <c r="A23" i="4"/>
  <c r="C23" i="4"/>
  <c r="D23" i="4"/>
  <c r="E23" i="4"/>
  <c r="F23" i="4"/>
  <c r="A24" i="4"/>
  <c r="C24" i="4"/>
  <c r="D24" i="4"/>
  <c r="E24" i="4"/>
  <c r="F24" i="4"/>
  <c r="A25" i="4"/>
  <c r="C25" i="4"/>
  <c r="D25" i="4"/>
  <c r="E25" i="4"/>
  <c r="F25" i="4"/>
  <c r="A26" i="4"/>
  <c r="C26" i="4"/>
  <c r="D26" i="4"/>
  <c r="E26" i="4"/>
  <c r="F26" i="4"/>
  <c r="G26" i="4"/>
  <c r="A27" i="4"/>
  <c r="C27" i="4"/>
  <c r="D27" i="4"/>
  <c r="E27" i="4"/>
  <c r="F27" i="4"/>
  <c r="A28" i="4"/>
  <c r="C28" i="4"/>
  <c r="D28" i="4"/>
  <c r="E28" i="4"/>
  <c r="F28" i="4"/>
  <c r="A29" i="4"/>
  <c r="C29" i="4"/>
  <c r="D29" i="4"/>
  <c r="E29" i="4"/>
  <c r="F29" i="4"/>
  <c r="A30" i="4"/>
  <c r="C30" i="4"/>
  <c r="D30" i="4"/>
  <c r="E30" i="4"/>
  <c r="F30" i="4"/>
  <c r="A31" i="4"/>
  <c r="C31" i="4"/>
  <c r="D31" i="4"/>
  <c r="E31" i="4"/>
  <c r="F31" i="4"/>
  <c r="A32" i="4"/>
  <c r="C32" i="4"/>
  <c r="D32" i="4"/>
  <c r="E32" i="4"/>
  <c r="F32" i="4"/>
  <c r="A33" i="4"/>
  <c r="C33" i="4"/>
  <c r="D33" i="4"/>
  <c r="A34" i="4"/>
  <c r="C34" i="4"/>
  <c r="D34" i="4"/>
  <c r="E34" i="4"/>
  <c r="F34" i="4"/>
  <c r="A35" i="4"/>
  <c r="C35" i="4"/>
  <c r="D35" i="4"/>
  <c r="E35" i="4"/>
  <c r="F35" i="4"/>
  <c r="A36" i="4"/>
  <c r="C36" i="4"/>
  <c r="D36" i="4"/>
  <c r="E36" i="4"/>
  <c r="F36" i="4"/>
  <c r="A37" i="4"/>
  <c r="C37" i="4"/>
  <c r="D37" i="4"/>
  <c r="E37" i="4"/>
  <c r="F37" i="4"/>
  <c r="A38" i="4"/>
  <c r="C38" i="4"/>
  <c r="D38" i="4"/>
  <c r="E38" i="4"/>
  <c r="F38" i="4"/>
  <c r="G38" i="4"/>
  <c r="A39" i="4"/>
  <c r="C39" i="4"/>
  <c r="D39" i="4"/>
  <c r="E39" i="4"/>
  <c r="F39" i="4"/>
  <c r="A40" i="4"/>
  <c r="C40" i="4"/>
  <c r="D40" i="4"/>
  <c r="E40" i="4"/>
  <c r="F40" i="4"/>
  <c r="I9" i="4"/>
  <c r="J9" i="4"/>
  <c r="K9" i="4"/>
  <c r="H9" i="4"/>
  <c r="D9" i="4"/>
  <c r="E9" i="4"/>
  <c r="F9" i="4"/>
  <c r="C9" i="4"/>
  <c r="A9" i="4"/>
  <c r="L39" i="4"/>
  <c r="L29" i="4"/>
  <c r="L25" i="4"/>
  <c r="L14" i="4"/>
  <c r="G14" i="4"/>
  <c r="M14" i="4"/>
  <c r="G40" i="4"/>
  <c r="G32" i="4"/>
  <c r="G29" i="4"/>
  <c r="L13" i="4"/>
  <c r="L34" i="4"/>
  <c r="L38" i="4"/>
  <c r="G28" i="4"/>
  <c r="G11" i="4"/>
  <c r="G36" i="4"/>
  <c r="M36" i="4"/>
  <c r="G20" i="4"/>
  <c r="G15" i="4"/>
  <c r="G24" i="4"/>
  <c r="L15" i="4"/>
  <c r="M15" i="4"/>
  <c r="G9" i="4"/>
  <c r="G31" i="4"/>
  <c r="L31" i="4"/>
  <c r="M31" i="4"/>
  <c r="L26" i="4"/>
  <c r="M26" i="4"/>
  <c r="L28" i="4"/>
  <c r="L30" i="4"/>
  <c r="G30" i="4"/>
  <c r="M30" i="4"/>
  <c r="L20" i="4"/>
  <c r="M20" i="4"/>
  <c r="M16" i="4"/>
  <c r="G23" i="4"/>
  <c r="M23" i="4"/>
  <c r="G34" i="4"/>
  <c r="G25" i="4"/>
  <c r="M25" i="4"/>
  <c r="G21" i="4"/>
  <c r="M21" i="4"/>
  <c r="G39" i="4"/>
  <c r="G27" i="4"/>
  <c r="M27" i="4"/>
  <c r="M12" i="4"/>
  <c r="L11" i="4"/>
  <c r="L17" i="4"/>
  <c r="M17" i="4"/>
  <c r="M39" i="4"/>
  <c r="M22" i="4"/>
  <c r="M29" i="4"/>
  <c r="M38" i="4"/>
  <c r="M32" i="4"/>
  <c r="M24" i="4"/>
  <c r="B5" i="2"/>
  <c r="C5" i="2"/>
  <c r="D5" i="2"/>
  <c r="E5" i="2"/>
  <c r="F5" i="2"/>
  <c r="H5" i="2"/>
  <c r="I5" i="2"/>
  <c r="B6" i="2"/>
  <c r="C6" i="2"/>
  <c r="D6" i="2"/>
  <c r="E6" i="2"/>
  <c r="F6" i="2"/>
  <c r="H6" i="2"/>
  <c r="I6" i="2"/>
  <c r="B7" i="2"/>
  <c r="C7" i="2"/>
  <c r="D7" i="2"/>
  <c r="E7" i="2"/>
  <c r="F7" i="2"/>
  <c r="H7" i="2"/>
  <c r="I7" i="2"/>
  <c r="B8" i="2"/>
  <c r="C8" i="2"/>
  <c r="D8" i="2"/>
  <c r="E8" i="2"/>
  <c r="F8" i="2"/>
  <c r="H8" i="2"/>
  <c r="I8" i="2"/>
  <c r="B9" i="2"/>
  <c r="C9" i="2"/>
  <c r="D9" i="2"/>
  <c r="E9" i="2"/>
  <c r="F9" i="2"/>
  <c r="H9" i="2"/>
  <c r="I9" i="2"/>
  <c r="B10" i="2"/>
  <c r="C10" i="2"/>
  <c r="D10" i="2"/>
  <c r="E10" i="2"/>
  <c r="F10" i="2"/>
  <c r="H10" i="2"/>
  <c r="I10" i="2"/>
  <c r="B11" i="2"/>
  <c r="C11" i="2"/>
  <c r="D11" i="2"/>
  <c r="E11" i="2"/>
  <c r="F11" i="2"/>
  <c r="I11" i="2"/>
  <c r="B12" i="2"/>
  <c r="C12" i="2"/>
  <c r="D12" i="2"/>
  <c r="E12" i="2"/>
  <c r="F12" i="2"/>
  <c r="H12" i="2"/>
  <c r="I12" i="2"/>
  <c r="B13" i="2"/>
  <c r="C13" i="2"/>
  <c r="D13" i="2"/>
  <c r="E13" i="2"/>
  <c r="F13" i="2"/>
  <c r="H13" i="2"/>
  <c r="I13" i="2"/>
  <c r="B15" i="2"/>
  <c r="C15" i="2"/>
  <c r="D15" i="2"/>
  <c r="E15" i="2"/>
  <c r="F15" i="2"/>
  <c r="H15" i="2"/>
  <c r="I15" i="2"/>
  <c r="B16" i="2"/>
  <c r="C16" i="2"/>
  <c r="D16" i="2"/>
  <c r="E16" i="2"/>
  <c r="F16" i="2"/>
  <c r="H16" i="2"/>
  <c r="I16" i="2"/>
  <c r="B17" i="2"/>
  <c r="C17" i="2"/>
  <c r="D17" i="2"/>
  <c r="E17" i="2"/>
  <c r="F17" i="2"/>
  <c r="H17" i="2"/>
  <c r="I17" i="2"/>
  <c r="B18" i="2"/>
  <c r="C18" i="2"/>
  <c r="D18" i="2"/>
  <c r="E18" i="2"/>
  <c r="F18" i="2"/>
  <c r="H18" i="2"/>
  <c r="I18" i="2"/>
  <c r="B19" i="2"/>
  <c r="C19" i="2"/>
  <c r="D19" i="2"/>
  <c r="E19" i="2"/>
  <c r="F19" i="2"/>
  <c r="H19" i="2"/>
  <c r="I19" i="2"/>
  <c r="B20" i="2"/>
  <c r="C20" i="2"/>
  <c r="D20" i="2"/>
  <c r="E20" i="2"/>
  <c r="F20" i="2"/>
  <c r="H20" i="2"/>
  <c r="I20" i="2"/>
  <c r="B21" i="2"/>
  <c r="C21" i="2"/>
  <c r="D21" i="2"/>
  <c r="E21" i="2"/>
  <c r="F21" i="2"/>
  <c r="H21" i="2"/>
  <c r="I21" i="2"/>
  <c r="B22" i="2"/>
  <c r="C22" i="2"/>
  <c r="D22" i="2"/>
  <c r="E22" i="2"/>
  <c r="F22" i="2"/>
  <c r="H22" i="2"/>
  <c r="I22" i="2"/>
  <c r="B23" i="2"/>
  <c r="C23" i="2"/>
  <c r="D23" i="2"/>
  <c r="E23" i="2"/>
  <c r="F23" i="2"/>
  <c r="H23" i="2"/>
  <c r="I23" i="2"/>
  <c r="B24" i="2"/>
  <c r="C24" i="2"/>
  <c r="D24" i="2"/>
  <c r="E24" i="2"/>
  <c r="F24" i="2"/>
  <c r="H24" i="2"/>
  <c r="I24" i="2"/>
  <c r="B25" i="2"/>
  <c r="C25" i="2"/>
  <c r="D25" i="2"/>
  <c r="E25" i="2"/>
  <c r="F25" i="2"/>
  <c r="H25" i="2"/>
  <c r="I25" i="2"/>
  <c r="B26" i="2"/>
  <c r="C26" i="2"/>
  <c r="D26" i="2"/>
  <c r="E26" i="2"/>
  <c r="F26" i="2"/>
  <c r="H26" i="2"/>
  <c r="I26" i="2"/>
  <c r="B27" i="2"/>
  <c r="C27" i="2"/>
  <c r="D27" i="2"/>
  <c r="E27" i="2"/>
  <c r="F27" i="2"/>
  <c r="H27" i="2"/>
  <c r="I27" i="2"/>
  <c r="B28" i="2"/>
  <c r="C28" i="2"/>
  <c r="D28" i="2"/>
  <c r="E28" i="2"/>
  <c r="F28" i="2"/>
  <c r="H28" i="2"/>
  <c r="I28" i="2"/>
  <c r="B29" i="2"/>
  <c r="C29" i="2"/>
  <c r="D29" i="2"/>
  <c r="E29" i="2"/>
  <c r="F29" i="2"/>
  <c r="H29" i="2"/>
  <c r="I29" i="2"/>
  <c r="B30" i="2"/>
  <c r="C30" i="2"/>
  <c r="D30" i="2"/>
  <c r="E30" i="2"/>
  <c r="F30" i="2"/>
  <c r="H30" i="2"/>
  <c r="I30" i="2"/>
  <c r="B31" i="2"/>
  <c r="C31" i="2"/>
  <c r="D31" i="2"/>
  <c r="E31" i="2"/>
  <c r="F31" i="2"/>
  <c r="H31" i="2"/>
  <c r="I31" i="2"/>
  <c r="B32" i="2"/>
  <c r="C32" i="2"/>
  <c r="D32" i="2"/>
  <c r="E32" i="2"/>
  <c r="F32" i="2"/>
  <c r="H32" i="2"/>
  <c r="I32" i="2"/>
  <c r="B33" i="2"/>
  <c r="C33" i="2"/>
  <c r="D33" i="2"/>
  <c r="E33" i="2"/>
  <c r="F33" i="2"/>
  <c r="H33" i="2"/>
  <c r="I33" i="2"/>
  <c r="B34" i="2"/>
  <c r="C34" i="2"/>
  <c r="D34" i="2"/>
  <c r="E34" i="2"/>
  <c r="F34" i="2"/>
  <c r="H34" i="2"/>
  <c r="I34" i="2"/>
  <c r="B35" i="2"/>
  <c r="C35" i="2"/>
  <c r="D35" i="2"/>
  <c r="E35" i="2"/>
  <c r="F35" i="2"/>
  <c r="H35" i="2"/>
  <c r="I35" i="2"/>
  <c r="M34" i="4"/>
  <c r="M11" i="4"/>
  <c r="M28" i="4"/>
  <c r="N11" i="1"/>
  <c r="J7" i="2"/>
  <c r="N26" i="1"/>
  <c r="J22" i="2"/>
  <c r="N27" i="1"/>
  <c r="J23" i="2"/>
  <c r="N29" i="1"/>
  <c r="J25" i="2"/>
  <c r="N30" i="1"/>
  <c r="J26" i="2"/>
  <c r="N32" i="1"/>
  <c r="J28" i="2"/>
  <c r="N33" i="1"/>
  <c r="J29" i="2"/>
  <c r="N31" i="1"/>
  <c r="J27" i="2"/>
  <c r="N34" i="1"/>
  <c r="J30" i="2"/>
  <c r="N12" i="1"/>
  <c r="J8" i="2"/>
  <c r="N35" i="1"/>
  <c r="J31" i="2"/>
  <c r="N13" i="1"/>
  <c r="J9" i="2"/>
  <c r="N14" i="1"/>
  <c r="J10" i="2"/>
  <c r="N23" i="1"/>
  <c r="J19" i="2"/>
  <c r="N36" i="1"/>
  <c r="J32" i="2"/>
  <c r="N17" i="1"/>
  <c r="J13" i="2"/>
  <c r="N21" i="1"/>
  <c r="J17" i="2"/>
  <c r="N28" i="1"/>
  <c r="J24" i="2"/>
  <c r="N37" i="1"/>
  <c r="J33" i="2"/>
  <c r="N16" i="1"/>
  <c r="J12" i="2"/>
  <c r="N38" i="1"/>
  <c r="J34" i="2"/>
  <c r="J15" i="2"/>
  <c r="N20" i="1"/>
  <c r="J16" i="2"/>
  <c r="N9" i="1"/>
  <c r="J5" i="2"/>
  <c r="N39" i="1"/>
  <c r="J35" i="2"/>
  <c r="N15" i="1"/>
  <c r="J11" i="2"/>
  <c r="N25" i="1"/>
  <c r="J21" i="2"/>
  <c r="N24" i="1"/>
  <c r="J20" i="2"/>
  <c r="I25" i="1"/>
  <c r="G21" i="2"/>
  <c r="I24" i="1"/>
  <c r="G20" i="2"/>
  <c r="I10" i="1"/>
  <c r="G6" i="2"/>
  <c r="I22" i="1"/>
  <c r="G18" i="2"/>
  <c r="I15" i="1"/>
  <c r="G11" i="2"/>
  <c r="I11" i="1"/>
  <c r="G7" i="2"/>
  <c r="I26" i="1"/>
  <c r="G22" i="2"/>
  <c r="I27" i="1"/>
  <c r="G23" i="2"/>
  <c r="I29" i="1"/>
  <c r="G25" i="2"/>
  <c r="I30" i="1"/>
  <c r="G26" i="2"/>
  <c r="I32" i="1"/>
  <c r="G28" i="2"/>
  <c r="I33" i="1"/>
  <c r="G29" i="2"/>
  <c r="I31" i="1"/>
  <c r="G27" i="2"/>
  <c r="I34" i="1"/>
  <c r="G30" i="2"/>
  <c r="I12" i="1"/>
  <c r="G8" i="2"/>
  <c r="I35" i="1"/>
  <c r="G31" i="2"/>
  <c r="I13" i="1"/>
  <c r="G9" i="2"/>
  <c r="I14" i="1"/>
  <c r="G10" i="2"/>
  <c r="I23" i="1"/>
  <c r="G19" i="2"/>
  <c r="I36" i="1"/>
  <c r="G32" i="2"/>
  <c r="I17" i="1"/>
  <c r="G13" i="2"/>
  <c r="I21" i="1"/>
  <c r="G17" i="2"/>
  <c r="I28" i="1"/>
  <c r="G24" i="2"/>
  <c r="I37" i="1"/>
  <c r="G33" i="2"/>
  <c r="I16" i="1"/>
  <c r="G12" i="2"/>
  <c r="I38" i="1"/>
  <c r="G34" i="2"/>
  <c r="G15" i="2"/>
  <c r="I20" i="1"/>
  <c r="G16" i="2"/>
  <c r="I9" i="1"/>
  <c r="G5" i="2"/>
  <c r="I39" i="1"/>
  <c r="G35" i="2"/>
  <c r="C4" i="2"/>
  <c r="N10" i="1"/>
  <c r="J6" i="2"/>
  <c r="N22" i="1"/>
  <c r="J18" i="2"/>
  <c r="N8" i="1"/>
  <c r="J4" i="2"/>
  <c r="I4" i="2"/>
  <c r="H4" i="2"/>
  <c r="I8" i="1"/>
  <c r="G4" i="2"/>
  <c r="F4" i="2"/>
  <c r="E4" i="2"/>
  <c r="D4" i="2"/>
  <c r="B4" i="2"/>
  <c r="M40" i="4"/>
  <c r="G37" i="4"/>
  <c r="M37" i="4"/>
  <c r="L35" i="4"/>
  <c r="G35" i="4"/>
  <c r="M13" i="4"/>
  <c r="M10" i="4"/>
  <c r="L9" i="4"/>
  <c r="M9" i="4"/>
  <c r="M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Gronbech</author>
    <author>gronbech</author>
  </authors>
  <commentList>
    <comment ref="B14" authorId="0" shapeId="0" xr:uid="{00000000-0006-0000-0100-000003000000}">
      <text>
        <r>
          <rPr>
            <b/>
            <sz val="9"/>
            <color rgb="FF000000"/>
            <rFont val="Tahoma"/>
            <family val="2"/>
          </rPr>
          <t>Peter Gronbech:</t>
        </r>
        <r>
          <rPr>
            <sz val="9"/>
            <color rgb="FF000000"/>
            <rFont val="Tahoma"/>
            <family val="2"/>
          </rPr>
          <t xml:space="preserve">
</t>
        </r>
        <r>
          <rPr>
            <sz val="9"/>
            <color rgb="FF000000"/>
            <rFont val="Tahoma"/>
            <family val="2"/>
          </rPr>
          <t>Outage caused by the problem</t>
        </r>
      </text>
    </comment>
    <comment ref="B25" authorId="1" shapeId="0" xr:uid="{00000000-0006-0000-0100-000004000000}">
      <text>
        <r>
          <rPr>
            <b/>
            <sz val="9"/>
            <color rgb="FF000000"/>
            <rFont val="Tahoma"/>
            <family val="2"/>
          </rPr>
          <t>gronbech:</t>
        </r>
        <r>
          <rPr>
            <sz val="9"/>
            <color rgb="FF000000"/>
            <rFont val="Tahoma"/>
            <family val="2"/>
          </rPr>
          <t xml:space="preserve">
</t>
        </r>
        <r>
          <rPr>
            <sz val="9"/>
            <color rgb="FF000000"/>
            <rFont val="Tahoma"/>
            <family val="2"/>
          </rPr>
          <t>ALICE s/w incompatibilities causes extra cost</t>
        </r>
      </text>
    </comment>
    <comment ref="B38" authorId="1" shapeId="0" xr:uid="{00000000-0006-0000-0100-000005000000}">
      <text>
        <r>
          <rPr>
            <b/>
            <sz val="9"/>
            <color indexed="81"/>
            <rFont val="Tahoma"/>
            <family val="2"/>
          </rPr>
          <t>gronbech:</t>
        </r>
        <r>
          <rPr>
            <sz val="9"/>
            <color indexed="81"/>
            <rFont val="Tahoma"/>
            <family val="2"/>
          </rPr>
          <t xml:space="preserve">
Consider deleting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gronbech</author>
  </authors>
  <commentList>
    <comment ref="B15" authorId="0" shapeId="0" xr:uid="{00000000-0006-0000-0200-000001000000}">
      <text>
        <r>
          <rPr>
            <b/>
            <sz val="9"/>
            <color indexed="81"/>
            <rFont val="Tahoma"/>
            <family val="2"/>
          </rPr>
          <t>gronbech:</t>
        </r>
        <r>
          <rPr>
            <sz val="9"/>
            <color indexed="81"/>
            <rFont val="Tahoma"/>
            <family val="2"/>
          </rPr>
          <t xml:space="preserve">
connected to Risk 18 – one is an operational risk (risk 19) and the other financial risk (Risk 18). </t>
        </r>
      </text>
    </comment>
    <comment ref="B26" authorId="0" shapeId="0" xr:uid="{00000000-0006-0000-0200-000002000000}">
      <text>
        <r>
          <rPr>
            <b/>
            <sz val="9"/>
            <color indexed="81"/>
            <rFont val="Tahoma"/>
            <family val="2"/>
          </rPr>
          <t>gronbech:</t>
        </r>
        <r>
          <rPr>
            <sz val="9"/>
            <color indexed="81"/>
            <rFont val="Tahoma"/>
            <family val="2"/>
          </rPr>
          <t xml:space="preserve">
ALICE s/w incompatibilities causes extra cost</t>
        </r>
      </text>
    </comment>
    <comment ref="B39" authorId="0" shapeId="0" xr:uid="{00000000-0006-0000-0200-000003000000}">
      <text>
        <r>
          <rPr>
            <b/>
            <sz val="9"/>
            <color indexed="81"/>
            <rFont val="Tahoma"/>
            <family val="2"/>
          </rPr>
          <t>gronbech:</t>
        </r>
        <r>
          <rPr>
            <sz val="9"/>
            <color indexed="81"/>
            <rFont val="Tahoma"/>
            <family val="2"/>
          </rPr>
          <t xml:space="preserve">
Consider deleting
</t>
        </r>
      </text>
    </comment>
  </commentList>
</comments>
</file>

<file path=xl/sharedStrings.xml><?xml version="1.0" encoding="utf-8"?>
<sst xmlns="http://schemas.openxmlformats.org/spreadsheetml/2006/main" count="394" uniqueCount="245">
  <si>
    <t xml:space="preserve">Without a central ticketing (GGUS) interface or Grid Operations database the ability to follow up on problems, inform of upcoming downtimes and general communications between sites and users is interrupted. </t>
    <phoneticPr fontId="0" type="noConversion"/>
  </si>
  <si>
    <t>JC</t>
    <phoneticPr fontId="0" type="noConversion"/>
  </si>
  <si>
    <t>Work-package</t>
    <phoneticPr fontId="0" type="noConversion"/>
  </si>
  <si>
    <t>DK</t>
    <phoneticPr fontId="0" type="noConversion"/>
  </si>
  <si>
    <t>Act on many fronts in parallel to handle vulnerabilities to avoid incidents, to contain and handle incidents quickly when they do happen and define and enforce appropriate policies to control actions of participants.</t>
  </si>
  <si>
    <t>Significant disaster at the Tier-1, leading to prolonged outage (fire, flood, JANET unavailable for long period, etc.)</t>
    <phoneticPr fontId="0" type="noConversion"/>
  </si>
  <si>
    <t>Insufficient funding to meet hardware commitments at T2s</t>
    <phoneticPr fontId="0" type="noConversion"/>
  </si>
  <si>
    <t>SL</t>
    <phoneticPr fontId="0" type="noConversion"/>
  </si>
  <si>
    <t>Funding models are different at different sites. Not all sites would be affected the same way and some sites may be able to add resources to compensate.</t>
    <phoneticPr fontId="0" type="noConversion"/>
  </si>
  <si>
    <t>Encourage opportune use of more central resources. Encourage experiments to prioritise and make more efficient use of resources.</t>
    <phoneticPr fontId="0" type="noConversion"/>
  </si>
  <si>
    <t>Insufficient travel funds for effective engagement and contribution to wLCG and for internal operation
of GridPP.</t>
    <phoneticPr fontId="0" type="noConversion"/>
  </si>
  <si>
    <t>Inability of UK to meet experiment requirements and UK disadvantaged in LHC data analysis.</t>
  </si>
  <si>
    <t>Critical middleware no longer supported</t>
    <phoneticPr fontId="0" type="noConversion"/>
  </si>
  <si>
    <t>Significant loss of custodial data at the T1</t>
    <phoneticPr fontId="0" type="noConversion"/>
  </si>
  <si>
    <t>Unplanned infrastructure costs</t>
    <phoneticPr fontId="0" type="noConversion"/>
  </si>
  <si>
    <t>If extra costs arise at the T1 or T2, there is the possibility that funds will not be sufficient to buy the required hardware. Risks failing to meet WLCG pledge, and reputation risk.</t>
    <phoneticPr fontId="0" type="noConversion"/>
  </si>
  <si>
    <t>User analysis compromised.</t>
    <phoneticPr fontId="0" type="noConversion"/>
  </si>
  <si>
    <t>SL</t>
    <phoneticPr fontId="0" type="noConversion"/>
  </si>
  <si>
    <t>Outage of the UK T1 for 1 week or more (cooling failure, network failure etc)</t>
    <phoneticPr fontId="0" type="noConversion"/>
  </si>
  <si>
    <t>Reputation risk due to a serious security problem</t>
    <phoneticPr fontId="0" type="noConversion"/>
  </si>
  <si>
    <t>DK</t>
    <phoneticPr fontId="0" type="noConversion"/>
  </si>
  <si>
    <t xml:space="preserve">Experiments would be unable to keep up with data rate from CERN or other sites. Service may be unable to handle planned level of reprocessing or analysis. </t>
  </si>
  <si>
    <t>0 - 25</t>
  </si>
  <si>
    <t>25 - 50</t>
  </si>
  <si>
    <t>50 - 100</t>
  </si>
  <si>
    <t>GridPP would experience difficulty in keeping up with developments in operations, in updating staff skills (through attendance at technical meetings) and in keeping up to date with experiment requirements.</t>
  </si>
  <si>
    <t>DK</t>
    <phoneticPr fontId="0" type="noConversion"/>
  </si>
  <si>
    <t>Project would not be able to deliver the pledged resources resulting in (a) political damage and eventually (b) disadvantage to the UK experiments as the level of resource falls</t>
    <phoneticPr fontId="0" type="noConversion"/>
  </si>
  <si>
    <t>Extend a number of critical services to have a presence in more than one building.</t>
  </si>
  <si>
    <t>Inability to meet GridPP deliverables and milestones because of lack of staff</t>
  </si>
  <si>
    <t>Ensure that STFC management are aware of problems when/if they occur</t>
  </si>
  <si>
    <t>Well tested disaster management system will initiate prompt remedial action. Staff prepared to work overtime. Resilient network connectivity and cooling system. UPS. Environment monitoring and callout system.</t>
  </si>
  <si>
    <t>Impact</t>
  </si>
  <si>
    <t>Total</t>
  </si>
  <si>
    <t>Risk Description</t>
  </si>
  <si>
    <t>Establishment of data management group with manpower to deal with storage, movement and replication</t>
    <phoneticPr fontId="0" type="noConversion"/>
  </si>
  <si>
    <t>Action Required</t>
  </si>
  <si>
    <t>Potential impact on project</t>
  </si>
  <si>
    <t>Owner</t>
  </si>
  <si>
    <t>Inherent Risk</t>
  </si>
  <si>
    <t>Likelihood</t>
  </si>
  <si>
    <t>Existing Controls</t>
  </si>
  <si>
    <t>Current and proposed mitigation</t>
  </si>
  <si>
    <t>Residual Risk</t>
  </si>
  <si>
    <t>low</t>
  </si>
  <si>
    <t>medium</t>
  </si>
  <si>
    <t>high</t>
  </si>
  <si>
    <t>Could not meet MoU commitments. Corrective action would be impossible within existing funding and when funded may take many months to carry out.</t>
  </si>
  <si>
    <t xml:space="preserve">Ensure close liaison with site services to pre-empt weaknesses when they are identified in the infrastructure. Develop a secondary disaster recovery site in the ATLAS centre. </t>
  </si>
  <si>
    <t>Very long term outage of the Tier-1: UK unable to meet its commitments to wLCG over substantial period</t>
    <phoneticPr fontId="0" type="noConversion"/>
  </si>
  <si>
    <t>Extended service downtime, loss of data, inability to process and analyse data.</t>
    <phoneticPr fontId="0" type="noConversion"/>
  </si>
  <si>
    <t>The same middleware and software is used at T1 and T2 sites across the world. wLCG will work with experiments to solve problems.</t>
    <phoneticPr fontId="0" type="noConversion"/>
  </si>
  <si>
    <t>The significant Grid middleware code base needs to be properly maintained and supported throughout the project. The development community is now reduced to a skeleton staff and maintenance problems can arise especially with data management components.</t>
    <phoneticPr fontId="0" type="noConversion"/>
  </si>
  <si>
    <t>Existing GGUS mechanisms enable bug reporting by sysadmins to a small number of expert developers. Data support staff enable appropriate deployment choices, workarounds and bug fixes to be made.</t>
  </si>
  <si>
    <t>Environment monitoring and callout system to stop problems becoming critical. Other wLCG Tier-1s take over services.</t>
    <phoneticPr fontId="0" type="noConversion"/>
  </si>
  <si>
    <t>Less hardware available to meet international obligations and user expectations.</t>
    <phoneticPr fontId="0" type="noConversion"/>
  </si>
  <si>
    <t>Total risk is product of Likelihood and Impact</t>
  </si>
  <si>
    <t>DB</t>
    <phoneticPr fontId="0" type="noConversion"/>
  </si>
  <si>
    <t>Careful management of resources  and prioritisation to ensure sufficient travel funds are available</t>
  </si>
  <si>
    <t>Increase the use of phone and video conferencing for attending meetings (though noting such facilities are not always available and they are frequently less optimal than attendance in person).</t>
  </si>
  <si>
    <t>Reputational damage. Although copies are usually held elsewhere in the world copying back to RAL may be operationally problematic or even in extreme cases impossible.</t>
  </si>
  <si>
    <t>Building access control system and physical protection. Environment monitoring, automated shutdown and callout system. Fire alarm and fire suppression system. Cooling system resilience. Disaster management system.</t>
    <phoneticPr fontId="0" type="noConversion"/>
  </si>
  <si>
    <t>Ref.</t>
    <phoneticPr fontId="0" type="noConversion"/>
  </si>
  <si>
    <t>Experiment software runs inefficiently on the grid, to the detriment of UK physicists</t>
    <phoneticPr fontId="0" type="noConversion"/>
  </si>
  <si>
    <t>Sites may not be able to diagnose and fix problems as quickly. Ability to react to changing situations or to upgrade will be compromised.</t>
    <phoneticPr fontId="0" type="noConversion"/>
  </si>
  <si>
    <t>Ref.</t>
  </si>
  <si>
    <t>Short Name</t>
  </si>
  <si>
    <t>Castor Storage System Problems</t>
  </si>
  <si>
    <t>Expt. s/w runs poorly on the grid</t>
  </si>
  <si>
    <t>Outage of UK T1</t>
  </si>
  <si>
    <t>Failure of T1 to meet SLA or MoU</t>
  </si>
  <si>
    <t>Security problem affecting reputation</t>
  </si>
  <si>
    <t>Recruitment retention problems at RAL</t>
  </si>
  <si>
    <t>Disaster at T1 leads to prolonged outage</t>
  </si>
  <si>
    <t>Insufficient funding at T2s for h/w</t>
  </si>
  <si>
    <t>PG</t>
  </si>
  <si>
    <t>PC</t>
  </si>
  <si>
    <t>New developments in technology (eg multi core CPUs) cause mismatch between experiment processing requirements and available hardware.</t>
  </si>
  <si>
    <t>Insufficient effort to support the VOs or the users</t>
  </si>
  <si>
    <t>New user groups (VOs) or users of the main LHC VOs are not able to make use of the Grid to do their research.</t>
  </si>
  <si>
    <t>Insufficient travel funds</t>
  </si>
  <si>
    <t>Insufficient Network Bandwidth</t>
  </si>
  <si>
    <t>The Tier1 has a failover link for the LHCOPN. Tier-2s are liaising with JANET to upgrade links at major sites.</t>
  </si>
  <si>
    <t>Raise issues with GridPP Oversight Committee and directly with STFC</t>
    <phoneticPr fontId="2" type="noConversion"/>
  </si>
  <si>
    <t>JC</t>
  </si>
  <si>
    <t>Problems with procurement such as late delivery or other supplier related issues. 
Large batches of h/w could fail acceptance testing or develop faults during production use. Significant reduction in capacity could adversly affect GridPP's abilitiy to meet the WLCG MoU commitments.</t>
  </si>
  <si>
    <t>Financial Uncertainty</t>
  </si>
  <si>
    <t>Uncertainties can make staff retention difficult. Lack of long term funding would result in inadequate resources and service being provided to serve the needs of the UK Particle Physics Community.</t>
  </si>
  <si>
    <t>Failure to retain or recruit key technical staff at RAL</t>
  </si>
  <si>
    <t>DB</t>
  </si>
  <si>
    <t xml:space="preserve">Disatisfaction amoungst users or site administrators could result in reduced utilisation of the resources and adversly affect the quality of research carried out. </t>
  </si>
  <si>
    <t>More F2F meetings, More CB meetings, Sites visits.</t>
  </si>
  <si>
    <t xml:space="preserve">1. Weekly PMB meetings. PMB minutes widely circulated to members of the community. Operations and sites meetings held weekly, with good coomunication between the PMB and the OPS team via cross membership. Collaboration meetings held regularly.
</t>
  </si>
  <si>
    <t>Over contention for Resources</t>
  </si>
  <si>
    <t>Resources are so heaviliy used that conflicts arise between major VOs.</t>
  </si>
  <si>
    <t>Quarterly review of resources and priorities at Resource Meetings. Weekly review of storage resources at Castor meetings. Ability to redefine intra-experiment CPU fairshares at short notice.</t>
  </si>
  <si>
    <t xml:space="preserve">Purchase more hardware and/or improve profiling and procurement.Reduce non-LHC experiment resources. Agree programme priorities through PMB and STFC. </t>
  </si>
  <si>
    <t>Over contention for resources</t>
  </si>
  <si>
    <t>Conflicting opinions amongst GridPP stakeholders</t>
  </si>
  <si>
    <t xml:space="preserve"> </t>
  </si>
  <si>
    <t>The Split of funding between Capital and Resource, can cause problems due to the changing classification of computer equipment</t>
  </si>
  <si>
    <t>DK</t>
  </si>
  <si>
    <t>DC</t>
  </si>
  <si>
    <t>Well organised operational security incident handling led by the GridPP Security Officer in collaboration with the Tier 1 and Tier 2 system managers. Vulnerabilities in the middleware are handled today by EGI  to prevent incidents happening</t>
  </si>
  <si>
    <t>Funding for central services that GridPP relys on insufficiently funded.</t>
  </si>
  <si>
    <t>Core service funding insuffcient</t>
  </si>
  <si>
    <t xml:space="preserve">Close collaboration with STFC to ensure GridPP is aware of progress and any issues. </t>
  </si>
  <si>
    <t>EGI does not continue or the UK does not continue to be a member.</t>
  </si>
  <si>
    <t>Loss of EGI.eu</t>
  </si>
  <si>
    <t>Access to services run by EGI, Loss of co funding for services run within the UK. Loss of access to future funding oportunities, such as Horizon 2020.</t>
  </si>
  <si>
    <t>Breakdown of core operations structures - for example in the NGI/EGI infrastructure</t>
  </si>
  <si>
    <t>Breakdown of NGI/EGI infrastructure</t>
  </si>
  <si>
    <t xml:space="preserve">Core services are hosted on high-availability hardware. The GOCDB has a failover capability to another region. </t>
  </si>
  <si>
    <t>Culture of fully-tested code and minimal change established. Maintenance of expertise and support staff in recognised critical areas. Reductions in functionality, if necessary. Community based support model in process of being established.</t>
  </si>
  <si>
    <t>Significant loss of custodial data at the T1</t>
  </si>
  <si>
    <t xml:space="preserve">Metadata catalogue backups and live off site copy. Checksums. Media recovery procedures. </t>
  </si>
  <si>
    <t xml:space="preserve">Extensive disaster recovery testing. Routine data dipsticking/validation. Regular media repacking. </t>
  </si>
  <si>
    <t>New technology directions are closely monitored  by involvement in research work groups on Cloud computing, Virtualization, and HEPIX. Changes are expected by the end of the project. GridPP technology group meets regularly.</t>
  </si>
  <si>
    <t>Work packages invest some small fraction of effort directly on new technologies with a view to bringing them mainstream when both mature enough and appropriate to the overall project. WLCG TEGs and WLCG TDR update.</t>
  </si>
  <si>
    <t>Technology Shifts - WLCG expts exploit new technology not supported at GridPP sites.</t>
  </si>
  <si>
    <t>Technology Mismatch</t>
  </si>
  <si>
    <t>Reliability good but some indication of performance related problems at high transaction rates. extensive testing infrastructure. Close liaison with CERN. Pro-active monitoring. Change control system. Limit number of major upgrades. Close liaison with experiments. Resilient architecture.</t>
  </si>
  <si>
    <t>Workload would not be able to fully exploit the resources available. Expts would need to invest effort in improved computing model.</t>
  </si>
  <si>
    <t>Continue to progress a secondary disaster recovery site in the ATLAS centre able to provide a limited number of critical services. Tier-2s could work with other Tier-1s if required. Some fall back services are provided by the Tier-2s.</t>
  </si>
  <si>
    <t xml:space="preserve">Much of the work of the team is directed towards ensuring MoU commitments are met. Production team will continue to enhance the services ability to respond rapidly and effectively to problems. Increase further the emphasis on change management and testing.  Improve ability to carry out transparent interventions, by architecture, virtualisation and instancing improvements. </t>
  </si>
  <si>
    <t>We lead the Joint Security Policy Group of wLCG/EGI, the security vulnerability group of EGI . Established experienced security team in place. Many staff have recently recieved security training.</t>
  </si>
  <si>
    <t>Monitor UK purchases for last 10 years and extrapolate</t>
  </si>
  <si>
    <t>Regular tuning of experiment requirements against resources through User Board. WLCG constrained by flat cash for run II.</t>
  </si>
  <si>
    <t>Long range and short range planning through User Board and Ops-Team using LHC schedule. Seek additional funding to cover requirements outside the scope of the original proposal.</t>
  </si>
  <si>
    <t xml:space="preserve">Dedicated experiment support post at the Tier-1 and Tier-2 s for LHC Vos however an increase in non LHC VOS could stretch resources.
Extensive Web documentation.
User Coordinator can liaise with the experimental users. </t>
  </si>
  <si>
    <t>Quarterly review of Tier 1 spending situation.  Salaries are always classed as resource, but the boundary for equipment purchases makes predicting the capital requirement difficult.</t>
  </si>
  <si>
    <t>Non-availability of T1 &amp;2 service or compromised data due to security vulnerability</t>
  </si>
  <si>
    <t>Loss of GridPP service due to security</t>
  </si>
  <si>
    <t>GridPP does not benefit from shared infrastructure cost savings.
Reputational damage, and lack of endorsement that the GridPP infrastructure service is relevant to a wider community.</t>
  </si>
  <si>
    <t>Mismatch between budget and hardware costs</t>
  </si>
  <si>
    <t>Tier-2s are not fit for purpose</t>
  </si>
  <si>
    <t>GridPP5 staffing levels now known. Multiple Tier-2s provide resilience to the project.</t>
  </si>
  <si>
    <t xml:space="preserve">Middleware or software at T2 sites cannot deal with the challenges of on-demand user analysis </t>
  </si>
  <si>
    <t>Loss of experienced personnel or insufficient manpower at T2s</t>
  </si>
  <si>
    <t>Loss of experienced personnel at T2s</t>
  </si>
  <si>
    <t>Two people at main sites. Grid Operations team spreads knowledge and expertise across sites. New models of working adopted to cope with falling staff levels at smaller sites.</t>
  </si>
  <si>
    <t xml:space="preserve">Production team and callout system. Disaster management system. Resilient, segmented infrastructure. Performance metrics. Change control system. Well established hardware procurement system with reserve capacity to handle short term procurement delays. </t>
  </si>
  <si>
    <t>Experiment support posts and the grid support team will be available to all sites. Good dialogue with special customers required to ensure appropriate planning.</t>
  </si>
  <si>
    <t>Security problems may bring down the whole of GridPP or even wLCG, given that all Sites run very similar software. A major outage is likely to attract significant outside interest and GridPP is likely to suffer damage to its reputation. Threats rising and ability to deal with is decreasing and impact on operations is rising</t>
  </si>
  <si>
    <t>Call on GridPP contingency to fund extra posts to cover the core staff.</t>
  </si>
  <si>
    <t xml:space="preserve">NGI structure in place and the existing central instances serve as a backup. After the transition the UK instances will be placed on high resilience equipment and procedures put in place for rapid deployment of new services. </t>
  </si>
  <si>
    <t>GridPP contingency available for extra costs at the Tier-1 or systematic increases at the Tier-2s.</t>
  </si>
  <si>
    <t xml:space="preserve">Call on GridPP contingency to fund necessary posts. Reallocate work to other staff if possible. </t>
  </si>
  <si>
    <t>Tier-1 resource meeting with the User Coordinator provides a forum to discuss new user requirements. GridPP-Support mailing list setup to coordinate help to new users.</t>
  </si>
  <si>
    <t>GridPP5 funding approved but still longer term uncertainities  with Government funding.</t>
  </si>
  <si>
    <t>Difficulty with STFC budgets due to Capital vs Resource limitations</t>
  </si>
  <si>
    <t>Capital vs Resource at the Tier-1</t>
  </si>
  <si>
    <t>Failure of achieving further intergration within PPAN community</t>
  </si>
  <si>
    <t>Invest effort in engagement with a wide range of new communities. Requires investment in time, which was not funded.</t>
  </si>
  <si>
    <t>Insufficient VO/user support effort</t>
  </si>
  <si>
    <t>T1</t>
  </si>
  <si>
    <t>T2</t>
  </si>
  <si>
    <t>Project</t>
  </si>
  <si>
    <t>x</t>
  </si>
  <si>
    <t xml:space="preserve">CASTOR storage system may suffer from degraded availability or inadequate performance </t>
  </si>
  <si>
    <t>Tier-1 would not be able to operate and would be unable to meet MoU commitments. Knock on effect on UK Tier-2s.</t>
  </si>
  <si>
    <t>Operational</t>
  </si>
  <si>
    <t>Reputational</t>
  </si>
  <si>
    <t>Financial</t>
  </si>
  <si>
    <t>1,3</t>
  </si>
  <si>
    <t>1,2</t>
  </si>
  <si>
    <t>2,3</t>
  </si>
  <si>
    <t xml:space="preserve">x </t>
  </si>
  <si>
    <t>Lack of bandwidth would prevent data flowing from the Tier 0, &amp; 1 and onto the Tier 2s at a rate sufficient to process the data at required speeds.</t>
  </si>
  <si>
    <t>RISK REGISTER</t>
  </si>
  <si>
    <t xml:space="preserve">Project Title:    </t>
  </si>
  <si>
    <t>GridPP5</t>
  </si>
  <si>
    <t>Low</t>
  </si>
  <si>
    <t xml:space="preserve">Project Manager:   </t>
  </si>
  <si>
    <t>Peter Gronbech</t>
  </si>
  <si>
    <t>Medium</t>
  </si>
  <si>
    <t>High</t>
  </si>
  <si>
    <t xml:space="preserve">Last Update:      </t>
  </si>
  <si>
    <t>0</t>
  </si>
  <si>
    <t>Retired</t>
  </si>
  <si>
    <t xml:space="preserve">Ref. </t>
  </si>
  <si>
    <t>Current/Proposed mitigation</t>
  </si>
  <si>
    <t>Risk Exposure</t>
  </si>
  <si>
    <t>Change</t>
  </si>
  <si>
    <t>description</t>
  </si>
  <si>
    <t>Cost (£k)</t>
  </si>
  <si>
    <t>Notes:</t>
  </si>
  <si>
    <t>Likelihood scale of 1 to 10, where 1 is low</t>
  </si>
  <si>
    <t>Impact scale of 1 to 10, where 1 is low</t>
  </si>
  <si>
    <t>Substantial loss of or damage to hardware at the T1 (Fire, flood, theft, flooring failure, cooling failure …) hardware damage exceeding £2m</t>
  </si>
  <si>
    <t>The GridPP security effort is essential to reduce the risks from known security vulnerabilities, to handle incidents when they do occur, to train system managers, to define and encourage security best practice, e.g. timely system patching, and to continuously monitor the status. Many staff have recently recieved security training.</t>
  </si>
  <si>
    <t xml:space="preserve">Cross check with CERN predictions but there is a residual exchange rate uncertainty on top of the technological uncertainty. </t>
  </si>
  <si>
    <t>Resources within the NGI on which GridPP is planning to rely are not available. For example, the Certificate Authority is not funded or has inadequate effort to meet GridPP needs.</t>
  </si>
  <si>
    <t>GridPP resources prove insufficient for actual requirements.</t>
  </si>
  <si>
    <t>Tier-2 costs spread across sites - if one site cannot meet the price GridPP is paying, then other sites can increase their share. Increasing risk of electricity costs or networking costs.</t>
  </si>
  <si>
    <t>Continue to extend testing. Pro-active approach to advanced testing of new use cases. Increase priority of development of alternative solution. Impact will decline as CEPH project progresses.</t>
  </si>
  <si>
    <t>Loss or damage to hardware at T1 &gt;£2M</t>
  </si>
  <si>
    <t>Change since last review</t>
  </si>
  <si>
    <t xml:space="preserve">Classifying tape media as capital has made predicting Captial/Resource split easier. </t>
  </si>
  <si>
    <t>Increase communications with STFC to ensure plan is appropriate.</t>
  </si>
  <si>
    <t>Experiments have reviewed computing models in preparation for run 2. Special arrangements are made for certain customers.</t>
  </si>
  <si>
    <t>Recent ineffciencies with CMS code at the Tier-1 in particular. Team has been setup to investigate, DC to lead.</t>
  </si>
  <si>
    <t>Service have to be taken down to perform critical updates. Recent BIOS bugs are hard to fix. Systems admin effort is decreasing so outages may be longer.</t>
  </si>
  <si>
    <t>Small steps have been made, now working with several new communities. Perhaps not progressing as fast as we would like.</t>
  </si>
  <si>
    <t>increased number of VOs now supported, but effort available is limited.</t>
  </si>
  <si>
    <t xml:space="preserve">Still very high, post BREXIT exchange rate fluxtuations etc. Monitor the situation closely. </t>
  </si>
  <si>
    <t>Recent widely publicised incidents are a cause for concern, even though our resources run different OS's. We are a big target. Continued good practice and close vigilance is required.</t>
  </si>
  <si>
    <t>Insufficient Network bandwidth delivered</t>
  </si>
  <si>
    <t>Exploit second OPN link if nesseccary, Tier-2s are generally well connected and GridPP has good communications links with JANET/JISC.
Actual measured throughput should deliver as expected.</t>
  </si>
  <si>
    <t>Third link to CERN installed, current bandwidth is suffcient.
Firewall bypassed for storage but may hamper traffic from WNs.</t>
  </si>
  <si>
    <t>Some issues with loss of Globus support. However the problem and solution is share with WLCG.</t>
  </si>
  <si>
    <t>Slight reduction thanks to STFC capital allocation.</t>
  </si>
  <si>
    <t>AD</t>
  </si>
  <si>
    <t>Failure of T1 to meet WLCG MoU service level commitments for availability/responsivness</t>
  </si>
  <si>
    <t>4a h/w b service level</t>
  </si>
  <si>
    <t>slight rise due to oracle risk on Castor tape.</t>
  </si>
  <si>
    <t>RAL site improved, New FW, IPv6 deployed, 100gbps,however OPN may require further upgrades</t>
  </si>
  <si>
    <t>note exchange rate problems makes the likelihod higher</t>
  </si>
  <si>
    <t>LHC Global requirements have increased significantly above expectations.Aim to meet 100% of uplift.</t>
  </si>
  <si>
    <t>LFC gridftp being phased out, questions about DPM future. CASTOR support declining.</t>
  </si>
  <si>
    <t>Essential posts are part of the GridPP5. Possible BREXIT implications.</t>
  </si>
  <si>
    <t>sligjht increase</t>
  </si>
  <si>
    <t>IRIS, progress.</t>
  </si>
  <si>
    <t>Project Title:    GridPP5</t>
  </si>
  <si>
    <t>Project Manager:    Gareth Roy</t>
  </si>
  <si>
    <t>Major users migrated. Migration of remaining users progressing well. As CEPH is now successful CASTOR has significantly less storage associated with is so liklehood of failure reduced.</t>
  </si>
  <si>
    <t>Replacement Tier-1 Tape service to replace CASTOR may not be in place before CASTOR support ends.</t>
  </si>
  <si>
    <t>Tier-1 Tape service replacement</t>
  </si>
  <si>
    <t>1. CASTOR support from CERN will end with it's refocus on EOS as a storage solution. This will mean and end to software updates for the CASTOR Tape service. 
2. At present no alternative has been identified so project runs a risk of hitting a software/security issue which will not be patched when support ends 
3. Lack of development effort in GridPP6 may slow implementation of Tier-1 service</t>
  </si>
  <si>
    <t>Software development expertise held within Tier-1 that can be used to continue  CASTOR support, ongoing effort in developing and deploying a new Tier-1 Tape service.</t>
  </si>
  <si>
    <t>Identify and develop a new Tier-1 tape service.</t>
  </si>
  <si>
    <t>Added at this review</t>
  </si>
  <si>
    <t>Due to falling staff levels at the Tier-1 it becomes increasingly difficult to respond in a timely manner. In the event of a major failure (rather than a slight technical failure) experiments would be unable to carry out their full program of work at the Tier-1. We may suffer reputational damage.</t>
  </si>
  <si>
    <t>Resilient site network paths and infrastructure. Attempt to associate UK Tier-2s with other Tier-1s now a possibility owing to improved network infrastructure.</t>
  </si>
  <si>
    <t>Well documented processes &amp; procedures for key systems are used to share essential knowledge.  This allows technical staff to have the minimum knowledge required to ensure critical systems stay online and at a minimum level of operation, in the case of a loss of expertise.  Staff given appropriate ownership of key systems, recognition within STFC and opportunities to share key personal successes within the GridPP community (at collaboration and other meetings). Use of apprenticeships and internship where appropriate to help fill the recruitment pipeline.</t>
  </si>
  <si>
    <t>Failure to procur, deploy or operate hardware at GridPP sites</t>
  </si>
  <si>
    <t>Failure to procur, deploy or operate hardware</t>
  </si>
  <si>
    <t>AD,GR</t>
  </si>
  <si>
    <t>1. Monitoring of available disk space/cpu utilisation. 
2. Procurements take account of experiment requests. 
3.Track hardware failures and observe  trends.
4. Documented clear recovery procedures. 
5. Throughly test new hardware prior to deployment. 
6. Changes in site procurement policy 
7. PMB oversight of procurement at GridPP sites.</t>
  </si>
  <si>
    <t>If jobs do not require site specific data then redirect them to other sites. If data is required then replicate it elsewhere and run jobs. Run a fast procurement to increase capacity - if not a short term effect.
Close liason with instituional procurements teams.</t>
  </si>
  <si>
    <t>Modified at this review to explicitely include procurement.</t>
  </si>
  <si>
    <t>Unexpected resource requirements by non-LHC VOs</t>
  </si>
  <si>
    <t>Mandated non-LHC VOs have increased usage requirement that cause conflict with LHC usage.</t>
  </si>
  <si>
    <t>Look at supporting non-LHC VOs from other funding opportunities such as IRIS fundining.</t>
  </si>
  <si>
    <t>Increased non-LHC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</si>
</sst>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Arial"/>
      <family val="2"/>
    </font>
    <font>
      <u/>
      <sz val="10"/>
      <color indexed="36"/>
      <name val="Arial"/>
      <family val="2"/>
    </font>
    <font>
      <b/>
      <sz val="14"/>
      <name val="Arial"/>
      <family val="2"/>
    </font>
    <font>
      <b/>
      <sz val="12"/>
      <name val="Arial"/>
      <family val="2"/>
    </font>
    <font>
      <sz val="10"/>
      <name val="Arial"/>
      <family val="2"/>
    </font>
    <font>
      <sz val="14"/>
      <name val="Arial"/>
      <family val="2"/>
    </font>
    <font>
      <b/>
      <sz val="14"/>
      <color indexed="8"/>
      <name val="Arial"/>
      <family val="2"/>
    </font>
    <font>
      <sz val="14"/>
      <color indexed="8"/>
      <name val="Arial"/>
      <family val="2"/>
    </font>
    <font>
      <b/>
      <sz val="11"/>
      <name val="Arial"/>
      <family val="2"/>
    </font>
    <font>
      <sz val="9"/>
      <color indexed="81"/>
      <name val="Tahoma"/>
      <family val="2"/>
    </font>
    <font>
      <b/>
      <sz val="9"/>
      <color indexed="81"/>
      <name val="Tahoma"/>
      <family val="2"/>
    </font>
    <font>
      <sz val="14"/>
      <color rgb="FFFF0000"/>
      <name val="Arial"/>
      <family val="2"/>
    </font>
    <font>
      <sz val="11"/>
      <name val="Arial"/>
      <family val="2"/>
    </font>
    <font>
      <b/>
      <sz val="11"/>
      <color indexed="52"/>
      <name val="Arial"/>
      <family val="2"/>
    </font>
    <font>
      <sz val="11"/>
      <name val="Wingdings 3"/>
      <family val="1"/>
      <charset val="2"/>
    </font>
    <font>
      <b/>
      <sz val="9"/>
      <color rgb="FF000000"/>
      <name val="Tahoma"/>
      <family val="2"/>
    </font>
    <font>
      <sz val="9"/>
      <color rgb="FF000000"/>
      <name val="Tahoma"/>
      <family val="2"/>
    </font>
    <font>
      <sz val="14"/>
      <color theme="1" tint="4.9989318521683403E-2"/>
      <name val="Arial"/>
      <family val="2"/>
    </font>
  </fonts>
  <fills count="13">
    <fill>
      <patternFill patternType="none"/>
    </fill>
    <fill>
      <patternFill patternType="gray125"/>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bottom style="medium">
        <color indexed="8"/>
      </bottom>
      <diagonal/>
    </border>
    <border>
      <left style="thin">
        <color auto="1"/>
      </left>
      <right style="thin">
        <color auto="1"/>
      </right>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indexed="8"/>
      </bottom>
      <diagonal/>
    </border>
    <border>
      <left style="medium">
        <color auto="1"/>
      </left>
      <right style="thin">
        <color auto="1"/>
      </right>
      <top/>
      <bottom style="medium">
        <color indexed="8"/>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diagonal/>
    </border>
  </borders>
  <cellStyleXfs count="2">
    <xf numFmtId="0" fontId="0" fillId="0" borderId="0"/>
    <xf numFmtId="0" fontId="5" fillId="0" borderId="0"/>
  </cellStyleXfs>
  <cellXfs count="131">
    <xf numFmtId="0" fontId="0" fillId="0" borderId="0" xfId="0"/>
    <xf numFmtId="0" fontId="1" fillId="0" borderId="0" xfId="0" applyFont="1" applyAlignment="1">
      <alignment horizontal="left"/>
    </xf>
    <xf numFmtId="0" fontId="1" fillId="0" borderId="0" xfId="0" applyFont="1" applyFill="1"/>
    <xf numFmtId="0" fontId="0" fillId="0" borderId="0" xfId="0" applyFill="1"/>
    <xf numFmtId="0" fontId="1" fillId="0" borderId="0" xfId="0" applyFont="1" applyAlignment="1">
      <alignment horizontal="right"/>
    </xf>
    <xf numFmtId="0" fontId="3" fillId="0" borderId="0" xfId="0" applyFont="1"/>
    <xf numFmtId="0" fontId="4" fillId="0" borderId="0" xfId="0" applyFont="1"/>
    <xf numFmtId="0" fontId="5" fillId="0" borderId="0" xfId="0" applyFont="1"/>
    <xf numFmtId="0" fontId="5" fillId="0" borderId="0" xfId="0" applyFont="1" applyBorder="1" applyAlignment="1"/>
    <xf numFmtId="0" fontId="5" fillId="0" borderId="0" xfId="0" applyFont="1" applyFill="1"/>
    <xf numFmtId="49" fontId="5" fillId="0" borderId="0" xfId="0" applyNumberFormat="1" applyFont="1" applyFill="1" applyBorder="1"/>
    <xf numFmtId="0" fontId="5" fillId="2" borderId="1" xfId="0" applyFont="1" applyFill="1" applyBorder="1" applyAlignment="1">
      <alignment horizontal="center"/>
    </xf>
    <xf numFmtId="0" fontId="5" fillId="0" borderId="0" xfId="0" applyFont="1" applyFill="1" applyBorder="1"/>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0" borderId="0" xfId="0" applyFont="1" applyAlignment="1">
      <alignment horizontal="left"/>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6" fillId="0" borderId="5" xfId="0" applyFont="1" applyBorder="1" applyAlignment="1">
      <alignment horizontal="right" vertical="top" wrapText="1"/>
    </xf>
    <xf numFmtId="0" fontId="7" fillId="0" borderId="6" xfId="0" applyFont="1" applyFill="1" applyBorder="1" applyAlignment="1">
      <alignment vertical="top" wrapText="1"/>
    </xf>
    <xf numFmtId="0" fontId="8" fillId="0" borderId="6" xfId="0" applyFont="1" applyFill="1" applyBorder="1" applyAlignment="1">
      <alignment vertical="top" wrapText="1"/>
    </xf>
    <xf numFmtId="0" fontId="8" fillId="0" borderId="6" xfId="0" applyFont="1" applyBorder="1" applyAlignment="1">
      <alignment vertical="top" wrapText="1"/>
    </xf>
    <xf numFmtId="0" fontId="6" fillId="2" borderId="6" xfId="0" applyFont="1" applyFill="1" applyBorder="1" applyAlignment="1">
      <alignment vertical="top" wrapText="1"/>
    </xf>
    <xf numFmtId="0" fontId="6" fillId="0" borderId="7" xfId="0" applyFont="1" applyBorder="1" applyAlignment="1">
      <alignment vertical="top" wrapText="1"/>
    </xf>
    <xf numFmtId="0" fontId="3" fillId="0" borderId="6" xfId="0" applyFont="1" applyFill="1" applyBorder="1" applyAlignment="1">
      <alignment vertical="top" wrapText="1"/>
    </xf>
    <xf numFmtId="0" fontId="6" fillId="0" borderId="6" xfId="0" applyFont="1" applyFill="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8" fillId="0" borderId="7" xfId="0" applyFont="1" applyBorder="1" applyAlignment="1">
      <alignment vertical="top" wrapText="1"/>
    </xf>
    <xf numFmtId="0" fontId="3" fillId="0" borderId="1" xfId="0" applyFont="1" applyFill="1" applyBorder="1" applyAlignment="1">
      <alignment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9" fillId="5" borderId="4"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0" xfId="0" applyFont="1" applyFill="1" applyBorder="1" applyAlignment="1">
      <alignment horizontal="center" vertical="top" wrapText="1"/>
    </xf>
    <xf numFmtId="0" fontId="9" fillId="5" borderId="14" xfId="0" applyFont="1" applyFill="1" applyBorder="1" applyAlignment="1">
      <alignment horizontal="center" vertical="top" wrapText="1"/>
    </xf>
    <xf numFmtId="0" fontId="9" fillId="5" borderId="3" xfId="0" applyFont="1" applyFill="1" applyBorder="1" applyAlignment="1">
      <alignment horizontal="center" vertical="top" wrapText="1"/>
    </xf>
    <xf numFmtId="0" fontId="9" fillId="5" borderId="15" xfId="0" applyFont="1" applyFill="1" applyBorder="1" applyAlignment="1">
      <alignment horizontal="center" vertical="top" wrapText="1"/>
    </xf>
    <xf numFmtId="0" fontId="6" fillId="0" borderId="7" xfId="0" applyFont="1" applyFill="1" applyBorder="1" applyAlignment="1">
      <alignment vertical="top" wrapText="1"/>
    </xf>
    <xf numFmtId="0" fontId="6" fillId="6" borderId="6" xfId="0" applyFont="1" applyFill="1" applyBorder="1" applyAlignment="1">
      <alignment vertical="top" wrapText="1"/>
    </xf>
    <xf numFmtId="0" fontId="8" fillId="7" borderId="6" xfId="0" applyFont="1" applyFill="1" applyBorder="1" applyAlignment="1">
      <alignment vertical="top" wrapText="1"/>
    </xf>
    <xf numFmtId="0" fontId="6" fillId="7" borderId="6" xfId="0" applyFont="1" applyFill="1" applyBorder="1" applyAlignment="1">
      <alignment vertical="top" wrapText="1"/>
    </xf>
    <xf numFmtId="0" fontId="6" fillId="7" borderId="1" xfId="0" applyFont="1" applyFill="1" applyBorder="1" applyAlignment="1">
      <alignment vertical="top" wrapText="1"/>
    </xf>
    <xf numFmtId="0" fontId="6" fillId="8" borderId="6" xfId="0" applyFont="1" applyFill="1" applyBorder="1" applyAlignment="1">
      <alignment vertical="top" wrapText="1"/>
    </xf>
    <xf numFmtId="0" fontId="6" fillId="8" borderId="1" xfId="0" applyFont="1" applyFill="1" applyBorder="1" applyAlignment="1">
      <alignment vertical="top" wrapText="1"/>
    </xf>
    <xf numFmtId="0" fontId="6" fillId="9" borderId="6" xfId="0" applyFont="1" applyFill="1" applyBorder="1" applyAlignment="1">
      <alignment vertical="top" wrapText="1"/>
    </xf>
    <xf numFmtId="0" fontId="6" fillId="10" borderId="6" xfId="0" applyFont="1" applyFill="1" applyBorder="1" applyAlignment="1">
      <alignment vertical="top" wrapText="1"/>
    </xf>
    <xf numFmtId="0" fontId="6" fillId="11" borderId="6" xfId="0" applyFont="1" applyFill="1" applyBorder="1" applyAlignment="1">
      <alignment vertical="top" wrapText="1"/>
    </xf>
    <xf numFmtId="0" fontId="8" fillId="12" borderId="6" xfId="0" applyFont="1" applyFill="1" applyBorder="1" applyAlignment="1">
      <alignment vertical="top" wrapText="1"/>
    </xf>
    <xf numFmtId="0" fontId="6" fillId="12" borderId="6" xfId="0" applyFont="1" applyFill="1" applyBorder="1" applyAlignment="1">
      <alignment vertical="top" wrapText="1"/>
    </xf>
    <xf numFmtId="0" fontId="6" fillId="12" borderId="1" xfId="0" applyFont="1" applyFill="1" applyBorder="1" applyAlignment="1">
      <alignment vertical="top" wrapText="1"/>
    </xf>
    <xf numFmtId="0" fontId="1" fillId="0" borderId="0" xfId="0" applyFont="1"/>
    <xf numFmtId="0" fontId="1" fillId="8" borderId="0" xfId="0" applyFont="1" applyFill="1"/>
    <xf numFmtId="0" fontId="12" fillId="0" borderId="7" xfId="0" applyFont="1" applyBorder="1" applyAlignment="1">
      <alignment vertical="top" wrapText="1"/>
    </xf>
    <xf numFmtId="0" fontId="13" fillId="0" borderId="0" xfId="1" applyFont="1" applyAlignment="1">
      <alignment horizontal="center"/>
    </xf>
    <xf numFmtId="0" fontId="9" fillId="0" borderId="0" xfId="1" applyFont="1" applyAlignment="1">
      <alignment horizontal="center"/>
    </xf>
    <xf numFmtId="0" fontId="9" fillId="0" borderId="0" xfId="1" applyFont="1" applyFill="1" applyAlignment="1">
      <alignment horizontal="center"/>
    </xf>
    <xf numFmtId="0" fontId="13" fillId="0" borderId="0" xfId="1" applyFont="1" applyBorder="1" applyAlignment="1">
      <alignment horizontal="center"/>
    </xf>
    <xf numFmtId="0" fontId="13" fillId="0" borderId="0" xfId="1" applyFont="1" applyFill="1" applyAlignment="1">
      <alignment horizontal="center"/>
    </xf>
    <xf numFmtId="49" fontId="13" fillId="0" borderId="0" xfId="1" applyNumberFormat="1" applyFont="1" applyFill="1" applyBorder="1" applyAlignment="1">
      <alignment horizontal="center"/>
    </xf>
    <xf numFmtId="0" fontId="13" fillId="2" borderId="1" xfId="1" applyFont="1" applyFill="1" applyBorder="1" applyAlignment="1">
      <alignment horizontal="center"/>
    </xf>
    <xf numFmtId="0" fontId="13" fillId="0" borderId="0" xfId="1" applyFont="1" applyFill="1" applyBorder="1" applyAlignment="1">
      <alignment horizontal="center"/>
    </xf>
    <xf numFmtId="49" fontId="13" fillId="3" borderId="1" xfId="1" applyNumberFormat="1" applyFont="1" applyFill="1" applyBorder="1" applyAlignment="1">
      <alignment horizontal="center"/>
    </xf>
    <xf numFmtId="0" fontId="13" fillId="4" borderId="1" xfId="1" applyFont="1" applyFill="1" applyBorder="1" applyAlignment="1">
      <alignment horizontal="center"/>
    </xf>
    <xf numFmtId="14" fontId="13" fillId="0" borderId="0" xfId="1" applyNumberFormat="1" applyFont="1" applyAlignment="1">
      <alignment horizontal="center"/>
    </xf>
    <xf numFmtId="0" fontId="14" fillId="0" borderId="0" xfId="1" applyFont="1" applyFill="1" applyBorder="1" applyAlignment="1">
      <alignment horizontal="center"/>
    </xf>
    <xf numFmtId="15" fontId="9" fillId="0" borderId="0" xfId="1" applyNumberFormat="1" applyFont="1" applyBorder="1" applyAlignment="1">
      <alignment horizontal="center"/>
    </xf>
    <xf numFmtId="0" fontId="9" fillId="0" borderId="4" xfId="1" applyFont="1" applyFill="1" applyBorder="1" applyAlignment="1">
      <alignment horizontal="center" vertical="top" wrapText="1"/>
    </xf>
    <xf numFmtId="0" fontId="9" fillId="0" borderId="28" xfId="1" applyFont="1" applyFill="1" applyBorder="1" applyAlignment="1">
      <alignment horizontal="center" vertical="top" wrapText="1"/>
    </xf>
    <xf numFmtId="0" fontId="9" fillId="0" borderId="3" xfId="1" applyFont="1" applyBorder="1" applyAlignment="1">
      <alignment horizontal="center" vertical="top" wrapText="1"/>
    </xf>
    <xf numFmtId="0" fontId="9" fillId="0" borderId="28" xfId="1" applyFont="1" applyBorder="1" applyAlignment="1">
      <alignment horizontal="center" vertical="top" wrapText="1"/>
    </xf>
    <xf numFmtId="0" fontId="9" fillId="0" borderId="27" xfId="1" applyFont="1" applyBorder="1" applyAlignment="1">
      <alignment horizontal="center" vertical="top" wrapText="1"/>
    </xf>
    <xf numFmtId="0" fontId="13" fillId="0" borderId="5" xfId="1" applyFont="1" applyBorder="1" applyAlignment="1">
      <alignment horizontal="center" vertical="top" wrapText="1"/>
    </xf>
    <xf numFmtId="0" fontId="7" fillId="0" borderId="6" xfId="1" applyFont="1" applyFill="1" applyBorder="1" applyAlignment="1">
      <alignment vertical="top" wrapText="1"/>
    </xf>
    <xf numFmtId="0" fontId="8" fillId="0" borderId="6" xfId="1" applyFont="1" applyBorder="1" applyAlignment="1">
      <alignment vertical="top" wrapText="1"/>
    </xf>
    <xf numFmtId="0" fontId="8" fillId="0" borderId="6" xfId="1" applyFont="1" applyFill="1" applyBorder="1" applyAlignment="1">
      <alignment vertical="top" wrapText="1"/>
    </xf>
    <xf numFmtId="0" fontId="13" fillId="2" borderId="6" xfId="1" applyFont="1" applyFill="1" applyBorder="1" applyAlignment="1">
      <alignment horizontal="center" vertical="top" wrapText="1"/>
    </xf>
    <xf numFmtId="0" fontId="15" fillId="6" borderId="6" xfId="1" applyFont="1" applyFill="1" applyBorder="1" applyAlignment="1">
      <alignment horizontal="center" vertical="top" wrapText="1"/>
    </xf>
    <xf numFmtId="0" fontId="13" fillId="0" borderId="6" xfId="1" applyFont="1" applyFill="1" applyBorder="1" applyAlignment="1">
      <alignment horizontal="center" vertical="top" wrapText="1"/>
    </xf>
    <xf numFmtId="0" fontId="6" fillId="0" borderId="7" xfId="1" applyFont="1" applyBorder="1" applyAlignment="1">
      <alignment vertical="top" wrapText="1"/>
    </xf>
    <xf numFmtId="0" fontId="15" fillId="0" borderId="0" xfId="1" applyFont="1" applyAlignment="1">
      <alignment horizontal="center"/>
    </xf>
    <xf numFmtId="14" fontId="1" fillId="0" borderId="0" xfId="0" applyNumberFormat="1" applyFont="1" applyAlignment="1">
      <alignment horizontal="left"/>
    </xf>
    <xf numFmtId="0" fontId="6" fillId="0" borderId="0" xfId="0" applyFont="1" applyBorder="1" applyAlignment="1">
      <alignment vertical="top" wrapText="1"/>
    </xf>
    <xf numFmtId="0" fontId="6" fillId="0" borderId="0" xfId="0" applyFont="1" applyFill="1" applyBorder="1" applyAlignment="1">
      <alignment vertical="top" wrapText="1"/>
    </xf>
    <xf numFmtId="49" fontId="6" fillId="0" borderId="7" xfId="1" applyNumberFormat="1" applyFont="1" applyBorder="1" applyAlignment="1">
      <alignment vertical="top" wrapText="1"/>
    </xf>
    <xf numFmtId="49" fontId="6" fillId="0" borderId="7" xfId="0" applyNumberFormat="1" applyFont="1" applyBorder="1" applyAlignment="1">
      <alignment vertical="top" wrapText="1"/>
    </xf>
    <xf numFmtId="0" fontId="5" fillId="0" borderId="0" xfId="0" applyFont="1" applyAlignment="1">
      <alignment wrapText="1"/>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8" fillId="0" borderId="1" xfId="0" applyFont="1" applyBorder="1" applyAlignment="1">
      <alignment vertical="top" wrapText="1"/>
    </xf>
    <xf numFmtId="0" fontId="18" fillId="0" borderId="6" xfId="0" applyFont="1" applyBorder="1" applyAlignment="1">
      <alignment vertical="top" wrapText="1"/>
    </xf>
    <xf numFmtId="0" fontId="3" fillId="0" borderId="1" xfId="0" applyFont="1" applyBorder="1" applyAlignment="1">
      <alignment vertical="top" wrapText="1"/>
    </xf>
    <xf numFmtId="0" fontId="0" fillId="0" borderId="11" xfId="0" applyFill="1" applyBorder="1" applyAlignment="1">
      <alignment horizontal="center" vertical="center"/>
    </xf>
    <xf numFmtId="0" fontId="9" fillId="5" borderId="16" xfId="0" applyFont="1" applyFill="1" applyBorder="1" applyAlignment="1">
      <alignment horizontal="center" vertical="top" wrapText="1"/>
    </xf>
    <xf numFmtId="0" fontId="9" fillId="5" borderId="17" xfId="0" applyFont="1" applyFill="1" applyBorder="1" applyAlignment="1">
      <alignment horizontal="center" vertical="top" wrapText="1"/>
    </xf>
    <xf numFmtId="0" fontId="9" fillId="5" borderId="4"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8" xfId="0" applyFont="1" applyFill="1" applyBorder="1" applyAlignment="1">
      <alignment horizontal="center" vertical="top" wrapText="1"/>
    </xf>
    <xf numFmtId="0" fontId="9" fillId="5" borderId="19" xfId="0" applyFont="1" applyFill="1" applyBorder="1" applyAlignment="1">
      <alignment horizontal="center" vertical="top" wrapText="1"/>
    </xf>
    <xf numFmtId="0" fontId="9" fillId="5" borderId="20" xfId="0" applyFont="1" applyFill="1" applyBorder="1" applyAlignment="1">
      <alignment horizontal="center" vertical="top" wrapText="1"/>
    </xf>
    <xf numFmtId="0" fontId="9" fillId="5" borderId="21" xfId="0" applyFont="1" applyFill="1" applyBorder="1" applyAlignment="1">
      <alignment horizontal="center" vertical="top" wrapText="1"/>
    </xf>
    <xf numFmtId="0" fontId="3" fillId="0" borderId="30" xfId="0" applyFont="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4" xfId="0" applyFont="1" applyBorder="1" applyAlignment="1">
      <alignment horizontal="center" vertical="top" wrapText="1"/>
    </xf>
    <xf numFmtId="0" fontId="0" fillId="0" borderId="8" xfId="0" applyBorder="1" applyAlignment="1">
      <alignment vertical="top" wrapText="1"/>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center" vertical="top" wrapText="1"/>
    </xf>
    <xf numFmtId="0" fontId="9" fillId="0" borderId="18" xfId="1" applyFont="1" applyBorder="1" applyAlignment="1">
      <alignment horizontal="center" vertical="top" wrapText="1"/>
    </xf>
    <xf numFmtId="0" fontId="9" fillId="0" borderId="19" xfId="1" applyFont="1" applyBorder="1" applyAlignment="1">
      <alignment horizontal="center" vertical="top" wrapText="1"/>
    </xf>
    <xf numFmtId="0" fontId="9" fillId="0" borderId="20" xfId="1" applyFont="1" applyBorder="1" applyAlignment="1">
      <alignment horizontal="center" vertical="top" wrapText="1"/>
    </xf>
    <xf numFmtId="0" fontId="9" fillId="0" borderId="22" xfId="1" applyFont="1" applyBorder="1" applyAlignment="1">
      <alignment horizontal="center" vertical="top" wrapText="1"/>
    </xf>
    <xf numFmtId="0" fontId="9" fillId="0" borderId="29" xfId="1" applyFont="1" applyBorder="1" applyAlignment="1">
      <alignment horizontal="center" vertical="top" wrapText="1"/>
    </xf>
    <xf numFmtId="0" fontId="9" fillId="0" borderId="16" xfId="1" applyFont="1" applyBorder="1" applyAlignment="1">
      <alignment horizontal="center" vertical="top" wrapText="1"/>
    </xf>
    <xf numFmtId="0" fontId="9" fillId="0" borderId="26" xfId="1" applyFont="1" applyBorder="1" applyAlignment="1">
      <alignment horizontal="center" vertical="top" wrapText="1"/>
    </xf>
    <xf numFmtId="0" fontId="9" fillId="0" borderId="25" xfId="1" applyFont="1" applyBorder="1" applyAlignment="1">
      <alignment horizontal="center" vertical="top" wrapText="1"/>
    </xf>
    <xf numFmtId="0" fontId="9" fillId="0" borderId="27" xfId="1" applyFont="1" applyBorder="1" applyAlignment="1">
      <alignment horizontal="center" vertical="top" wrapText="1"/>
    </xf>
    <xf numFmtId="0" fontId="9" fillId="0" borderId="4" xfId="1" applyFont="1" applyBorder="1" applyAlignment="1">
      <alignment horizontal="center" vertical="top" wrapText="1"/>
    </xf>
    <xf numFmtId="0" fontId="9" fillId="0" borderId="28" xfId="1" applyFont="1" applyBorder="1" applyAlignment="1">
      <alignment horizontal="center" vertical="top" wrapText="1"/>
    </xf>
    <xf numFmtId="0" fontId="9" fillId="0" borderId="4" xfId="1" applyFont="1" applyFill="1" applyBorder="1" applyAlignment="1">
      <alignment horizontal="center" vertical="top" wrapText="1"/>
    </xf>
    <xf numFmtId="0" fontId="9" fillId="0" borderId="28" xfId="1" applyFont="1" applyFill="1" applyBorder="1" applyAlignment="1">
      <alignment horizontal="center" vertical="top" wrapText="1"/>
    </xf>
  </cellXfs>
  <cellStyles count="2">
    <cellStyle name="Normal" xfId="0" builtinId="0"/>
    <cellStyle name="Normal 2" xfId="1" xr:uid="{00000000-0005-0000-0000-000001000000}"/>
  </cellStyles>
  <dxfs count="48">
    <dxf>
      <fill>
        <patternFill patternType="none">
          <bgColor auto="1"/>
        </patternFill>
      </fill>
    </dxf>
    <dxf>
      <font>
        <color auto="1"/>
      </font>
      <fill>
        <patternFill>
          <bgColor rgb="FF21FF3B"/>
        </patternFill>
      </fill>
    </dxf>
    <dxf>
      <font>
        <color auto="1"/>
      </font>
      <fill>
        <patternFill>
          <bgColor rgb="FFFFC000"/>
        </patternFill>
      </fill>
    </dxf>
    <dxf>
      <font>
        <b/>
        <i val="0"/>
        <color auto="1"/>
      </font>
      <fill>
        <patternFill>
          <bgColor rgb="FFFF0000"/>
        </patternFill>
      </fill>
    </dxf>
    <dxf>
      <fill>
        <patternFill patternType="none">
          <bgColor auto="1"/>
        </patternFill>
      </fill>
    </dxf>
    <dxf>
      <font>
        <color auto="1"/>
      </font>
      <fill>
        <patternFill>
          <bgColor rgb="FF21FF3B"/>
        </patternFill>
      </fill>
    </dxf>
    <dxf>
      <font>
        <color auto="1"/>
      </font>
      <fill>
        <patternFill>
          <bgColor rgb="FFFFC000"/>
        </patternFill>
      </fill>
    </dxf>
    <dxf>
      <font>
        <b/>
        <i val="0"/>
        <color auto="1"/>
      </font>
      <fill>
        <patternFill>
          <bgColor rgb="FFFF0000"/>
        </patternFill>
      </fill>
    </dxf>
    <dxf>
      <fill>
        <patternFill patternType="none">
          <bgColor auto="1"/>
        </patternFill>
      </fill>
    </dxf>
    <dxf>
      <font>
        <color auto="1"/>
      </font>
      <fill>
        <patternFill>
          <bgColor rgb="FF21FF3B"/>
        </patternFill>
      </fill>
    </dxf>
    <dxf>
      <font>
        <color auto="1"/>
      </font>
      <fill>
        <patternFill>
          <bgColor rgb="FFFFC000"/>
        </patternFill>
      </fill>
    </dxf>
    <dxf>
      <font>
        <b/>
        <i val="0"/>
        <color auto="1"/>
      </font>
      <fill>
        <patternFill>
          <bgColor rgb="FFFF0000"/>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theme="7"/>
        </patternFill>
      </fill>
    </dxf>
    <dxf>
      <fill>
        <patternFill>
          <bgColor theme="5"/>
        </patternFill>
      </fill>
    </dxf>
    <dxf>
      <fill>
        <patternFill>
          <bgColor theme="4"/>
        </patternFill>
      </fill>
    </dxf>
    <dxf>
      <fill>
        <patternFill>
          <bgColor theme="9" tint="0.59996337778862885"/>
        </patternFill>
      </fill>
    </dxf>
    <dxf>
      <fill>
        <patternFill>
          <bgColor theme="6" tint="0.59996337778862885"/>
        </patternFill>
      </fill>
    </dxf>
    <dxf>
      <fill>
        <patternFill>
          <bgColor theme="6" tint="-0.2499465926084170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theme="7"/>
        </patternFill>
      </fill>
    </dxf>
    <dxf>
      <fill>
        <patternFill>
          <bgColor theme="7"/>
        </patternFill>
      </fill>
    </dxf>
    <dxf>
      <fill>
        <patternFill>
          <bgColor theme="5"/>
        </patternFill>
      </fill>
    </dxf>
    <dxf>
      <fill>
        <patternFill>
          <bgColor theme="5"/>
        </patternFill>
      </fill>
    </dxf>
    <dxf>
      <fill>
        <patternFill>
          <bgColor theme="4"/>
        </patternFill>
      </fill>
    </dxf>
    <dxf>
      <fill>
        <patternFill>
          <bgColor theme="4"/>
        </patternFill>
      </fill>
    </dxf>
    <dxf>
      <fill>
        <patternFill>
          <bgColor theme="9" tint="0.59996337778862885"/>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theme="6" tint="-0.24994659260841701"/>
        </patternFill>
      </fill>
    </dxf>
    <dxf>
      <fill>
        <patternFill>
          <bgColor theme="6" tint="-0.2499465926084170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5"/>
  <sheetViews>
    <sheetView tabSelected="1" zoomScale="80" zoomScaleNormal="80" zoomScalePageLayoutView="80" workbookViewId="0">
      <selection activeCell="A16" sqref="A16"/>
    </sheetView>
  </sheetViews>
  <sheetFormatPr baseColWidth="10" defaultColWidth="8.83203125" defaultRowHeight="13" x14ac:dyDescent="0.15"/>
  <cols>
    <col min="3" max="3" width="35.5" customWidth="1"/>
    <col min="5" max="5" width="11.5" customWidth="1"/>
    <col min="8" max="8" width="11.5" customWidth="1"/>
  </cols>
  <sheetData>
    <row r="1" spans="2:10" ht="14" thickBot="1" x14ac:dyDescent="0.2"/>
    <row r="2" spans="2:10" ht="15" x14ac:dyDescent="0.15">
      <c r="B2" s="97" t="s">
        <v>65</v>
      </c>
      <c r="C2" s="99" t="s">
        <v>34</v>
      </c>
      <c r="D2" s="33" t="s">
        <v>38</v>
      </c>
      <c r="E2" s="101" t="s">
        <v>39</v>
      </c>
      <c r="F2" s="102"/>
      <c r="G2" s="103"/>
      <c r="H2" s="101" t="s">
        <v>43</v>
      </c>
      <c r="I2" s="102"/>
      <c r="J2" s="104"/>
    </row>
    <row r="3" spans="2:10" ht="16" thickBot="1" x14ac:dyDescent="0.2">
      <c r="B3" s="98"/>
      <c r="C3" s="100"/>
      <c r="D3" s="34"/>
      <c r="E3" s="35" t="s">
        <v>40</v>
      </c>
      <c r="F3" s="35" t="s">
        <v>32</v>
      </c>
      <c r="G3" s="35" t="s">
        <v>33</v>
      </c>
      <c r="H3" s="36" t="s">
        <v>40</v>
      </c>
      <c r="I3" s="37" t="s">
        <v>32</v>
      </c>
      <c r="J3" s="38" t="s">
        <v>33</v>
      </c>
    </row>
    <row r="4" spans="2:10" ht="28" customHeight="1" thickBot="1" x14ac:dyDescent="0.2">
      <c r="B4" s="88">
        <f>'GRIDPP5 Risk Register'!A8</f>
        <v>1</v>
      </c>
      <c r="C4" s="89" t="str">
        <f>'GRIDPP5 Risk Register'!C8</f>
        <v>Castor Storage System Problems</v>
      </c>
      <c r="D4" s="90" t="str">
        <f>'GRIDPP5 Risk Register'!F8</f>
        <v>AD</v>
      </c>
      <c r="E4" s="90">
        <f>'GRIDPP5 Risk Register'!G8</f>
        <v>4</v>
      </c>
      <c r="F4" s="90">
        <f>'GRIDPP5 Risk Register'!H8</f>
        <v>3</v>
      </c>
      <c r="G4" s="91">
        <f>'GRIDPP5 Risk Register'!I8</f>
        <v>12</v>
      </c>
      <c r="H4" s="90">
        <f>'GRIDPP5 Risk Register'!L8</f>
        <v>7</v>
      </c>
      <c r="I4" s="90">
        <f>'GRIDPP5 Risk Register'!M8</f>
        <v>3</v>
      </c>
      <c r="J4" s="92">
        <f>'GRIDPP5 Risk Register'!N8</f>
        <v>21</v>
      </c>
    </row>
    <row r="5" spans="2:10" ht="28" customHeight="1" thickBot="1" x14ac:dyDescent="0.2">
      <c r="B5" s="88">
        <f>'GRIDPP5 Risk Register'!A9</f>
        <v>2</v>
      </c>
      <c r="C5" s="89" t="str">
        <f>'GRIDPP5 Risk Register'!C9</f>
        <v>Tier-1 Tape service replacement</v>
      </c>
      <c r="D5" s="90" t="str">
        <f>'GRIDPP5 Risk Register'!F9</f>
        <v>AD</v>
      </c>
      <c r="E5" s="90">
        <f>'GRIDPP5 Risk Register'!G9</f>
        <v>6</v>
      </c>
      <c r="F5" s="90">
        <f>'GRIDPP5 Risk Register'!H9</f>
        <v>5</v>
      </c>
      <c r="G5" s="91">
        <f>'GRIDPP5 Risk Register'!I9</f>
        <v>30</v>
      </c>
      <c r="H5" s="90">
        <f>'GRIDPP5 Risk Register'!L9</f>
        <v>5</v>
      </c>
      <c r="I5" s="90">
        <f>'GRIDPP5 Risk Register'!M9</f>
        <v>5</v>
      </c>
      <c r="J5" s="92">
        <f>'GRIDPP5 Risk Register'!N9</f>
        <v>25</v>
      </c>
    </row>
    <row r="6" spans="2:10" ht="28" customHeight="1" thickBot="1" x14ac:dyDescent="0.2">
      <c r="B6" s="88">
        <f>'GRIDPP5 Risk Register'!A10</f>
        <v>3</v>
      </c>
      <c r="C6" s="89" t="str">
        <f>'GRIDPP5 Risk Register'!C10</f>
        <v>Outage of UK T1</v>
      </c>
      <c r="D6" s="90" t="str">
        <f>'GRIDPP5 Risk Register'!F10</f>
        <v>AD</v>
      </c>
      <c r="E6" s="90">
        <f>'GRIDPP5 Risk Register'!G10</f>
        <v>4</v>
      </c>
      <c r="F6" s="90">
        <f>'GRIDPP5 Risk Register'!H10</f>
        <v>6</v>
      </c>
      <c r="G6" s="91">
        <f>'GRIDPP5 Risk Register'!I10</f>
        <v>24</v>
      </c>
      <c r="H6" s="90">
        <f>'GRIDPP5 Risk Register'!L10</f>
        <v>1</v>
      </c>
      <c r="I6" s="90">
        <f>'GRIDPP5 Risk Register'!M10</f>
        <v>5</v>
      </c>
      <c r="J6" s="92">
        <f>'GRIDPP5 Risk Register'!N10</f>
        <v>5</v>
      </c>
    </row>
    <row r="7" spans="2:10" ht="28" customHeight="1" thickBot="1" x14ac:dyDescent="0.2">
      <c r="B7" s="88">
        <f>'GRIDPP5 Risk Register'!A11</f>
        <v>4</v>
      </c>
      <c r="C7" s="89" t="str">
        <f>'GRIDPP5 Risk Register'!C11</f>
        <v>Failure of T1 to meet SLA or MoU</v>
      </c>
      <c r="D7" s="90" t="str">
        <f>'GRIDPP5 Risk Register'!F11</f>
        <v>AD</v>
      </c>
      <c r="E7" s="90">
        <f>'GRIDPP5 Risk Register'!G11</f>
        <v>7</v>
      </c>
      <c r="F7" s="90">
        <f>'GRIDPP5 Risk Register'!H11</f>
        <v>5</v>
      </c>
      <c r="G7" s="91">
        <f>'GRIDPP5 Risk Register'!I11</f>
        <v>35</v>
      </c>
      <c r="H7" s="90">
        <f>'GRIDPP5 Risk Register'!L11</f>
        <v>4</v>
      </c>
      <c r="I7" s="90">
        <f>'GRIDPP5 Risk Register'!M11</f>
        <v>5</v>
      </c>
      <c r="J7" s="92">
        <f>'GRIDPP5 Risk Register'!N11</f>
        <v>20</v>
      </c>
    </row>
    <row r="8" spans="2:10" ht="28" customHeight="1" thickBot="1" x14ac:dyDescent="0.2">
      <c r="B8" s="88">
        <f>'GRIDPP5 Risk Register'!A12</f>
        <v>5</v>
      </c>
      <c r="C8" s="89" t="str">
        <f>'GRIDPP5 Risk Register'!C12</f>
        <v>Significant loss of custodial data at the T1</v>
      </c>
      <c r="D8" s="90" t="str">
        <f>'GRIDPP5 Risk Register'!F12</f>
        <v>AD</v>
      </c>
      <c r="E8" s="90">
        <f>'GRIDPP5 Risk Register'!G12</f>
        <v>6</v>
      </c>
      <c r="F8" s="90">
        <f>'GRIDPP5 Risk Register'!H12</f>
        <v>8</v>
      </c>
      <c r="G8" s="91">
        <f>'GRIDPP5 Risk Register'!I12</f>
        <v>48</v>
      </c>
      <c r="H8" s="90">
        <f>'GRIDPP5 Risk Register'!L12</f>
        <v>5.5</v>
      </c>
      <c r="I8" s="90">
        <f>'GRIDPP5 Risk Register'!M12</f>
        <v>5</v>
      </c>
      <c r="J8" s="92">
        <f>'GRIDPP5 Risk Register'!N12</f>
        <v>27.5</v>
      </c>
    </row>
    <row r="9" spans="2:10" ht="28" customHeight="1" thickBot="1" x14ac:dyDescent="0.2">
      <c r="B9" s="88">
        <f>'GRIDPP5 Risk Register'!A13</f>
        <v>6</v>
      </c>
      <c r="C9" s="89" t="str">
        <f>'GRIDPP5 Risk Register'!C13</f>
        <v>Loss or damage to hardware at T1 &gt;£2M</v>
      </c>
      <c r="D9" s="90" t="str">
        <f>'GRIDPP5 Risk Register'!F13</f>
        <v>AD</v>
      </c>
      <c r="E9" s="90">
        <f>'GRIDPP5 Risk Register'!G13</f>
        <v>0.5</v>
      </c>
      <c r="F9" s="90">
        <f>'GRIDPP5 Risk Register'!H13</f>
        <v>10</v>
      </c>
      <c r="G9" s="91">
        <f>'GRIDPP5 Risk Register'!I13</f>
        <v>5</v>
      </c>
      <c r="H9" s="90">
        <f>'GRIDPP5 Risk Register'!L13</f>
        <v>0.5</v>
      </c>
      <c r="I9" s="90">
        <f>'GRIDPP5 Risk Register'!M13</f>
        <v>10</v>
      </c>
      <c r="J9" s="92">
        <f>'GRIDPP5 Risk Register'!N13</f>
        <v>5</v>
      </c>
    </row>
    <row r="10" spans="2:10" ht="28" customHeight="1" thickBot="1" x14ac:dyDescent="0.2">
      <c r="B10" s="88">
        <f>'GRIDPP5 Risk Register'!A14</f>
        <v>7</v>
      </c>
      <c r="C10" s="89" t="str">
        <f>'GRIDPP5 Risk Register'!C14</f>
        <v>Disaster at T1 leads to prolonged outage</v>
      </c>
      <c r="D10" s="90" t="str">
        <f>'GRIDPP5 Risk Register'!F14</f>
        <v>AD</v>
      </c>
      <c r="E10" s="90">
        <f>'GRIDPP5 Risk Register'!G14</f>
        <v>0.5</v>
      </c>
      <c r="F10" s="90">
        <f>'GRIDPP5 Risk Register'!H14</f>
        <v>8</v>
      </c>
      <c r="G10" s="91">
        <f>'GRIDPP5 Risk Register'!I14</f>
        <v>4</v>
      </c>
      <c r="H10" s="90">
        <f>'GRIDPP5 Risk Register'!L14</f>
        <v>0.5</v>
      </c>
      <c r="I10" s="90">
        <f>'GRIDPP5 Risk Register'!M14</f>
        <v>7</v>
      </c>
      <c r="J10" s="92">
        <f>'GRIDPP5 Risk Register'!N14</f>
        <v>3.5</v>
      </c>
    </row>
    <row r="11" spans="2:10" ht="28" customHeight="1" thickBot="1" x14ac:dyDescent="0.2">
      <c r="B11" s="88">
        <f>'GRIDPP5 Risk Register'!A15</f>
        <v>8</v>
      </c>
      <c r="C11" s="89" t="str">
        <f>'GRIDPP5 Risk Register'!C15</f>
        <v>Recruitment retention problems at RAL</v>
      </c>
      <c r="D11" s="90" t="str">
        <f>'GRIDPP5 Risk Register'!F15</f>
        <v>DK</v>
      </c>
      <c r="E11" s="90">
        <f>'GRIDPP5 Risk Register'!G15</f>
        <v>9</v>
      </c>
      <c r="F11" s="90">
        <f>'GRIDPP5 Risk Register'!H15</f>
        <v>6</v>
      </c>
      <c r="G11" s="91">
        <f>'GRIDPP5 Risk Register'!I15</f>
        <v>54</v>
      </c>
      <c r="H11" s="90">
        <f>'GRIDPP5 Risk Register'!L15</f>
        <v>8</v>
      </c>
      <c r="I11" s="90">
        <f>'GRIDPP5 Risk Register'!M15</f>
        <v>5</v>
      </c>
      <c r="J11" s="92">
        <f>'GRIDPP5 Risk Register'!N15</f>
        <v>40</v>
      </c>
    </row>
    <row r="12" spans="2:10" ht="28" customHeight="1" thickBot="1" x14ac:dyDescent="0.2">
      <c r="B12" s="88">
        <f>'GRIDPP5 Risk Register'!A16</f>
        <v>9</v>
      </c>
      <c r="C12" s="89" t="str">
        <f>'GRIDPP5 Risk Register'!C16</f>
        <v>Failure to procur, deploy or operate hardware</v>
      </c>
      <c r="D12" s="90" t="str">
        <f>'GRIDPP5 Risk Register'!F16</f>
        <v>AD,GR</v>
      </c>
      <c r="E12" s="90">
        <f>'GRIDPP5 Risk Register'!G16</f>
        <v>6</v>
      </c>
      <c r="F12" s="90">
        <f>'GRIDPP5 Risk Register'!H16</f>
        <v>7</v>
      </c>
      <c r="G12" s="91">
        <f>'GRIDPP5 Risk Register'!I16</f>
        <v>42</v>
      </c>
      <c r="H12" s="90">
        <f>'GRIDPP5 Risk Register'!L16</f>
        <v>4</v>
      </c>
      <c r="I12" s="90">
        <f>'GRIDPP5 Risk Register'!M16</f>
        <v>6.5</v>
      </c>
      <c r="J12" s="92">
        <f>'GRIDPP5 Risk Register'!N16</f>
        <v>26</v>
      </c>
    </row>
    <row r="13" spans="2:10" ht="28" customHeight="1" thickBot="1" x14ac:dyDescent="0.2">
      <c r="B13" s="88">
        <f>'GRIDPP5 Risk Register'!A17</f>
        <v>10</v>
      </c>
      <c r="C13" s="89" t="str">
        <f>'GRIDPP5 Risk Register'!C17</f>
        <v>Insufficient Network Bandwidth</v>
      </c>
      <c r="D13" s="90" t="str">
        <f>'GRIDPP5 Risk Register'!F17</f>
        <v>PC</v>
      </c>
      <c r="E13" s="90">
        <f>'GRIDPP5 Risk Register'!G17</f>
        <v>6</v>
      </c>
      <c r="F13" s="90">
        <f>'GRIDPP5 Risk Register'!H17</f>
        <v>5</v>
      </c>
      <c r="G13" s="91">
        <f>'GRIDPP5 Risk Register'!I17</f>
        <v>30</v>
      </c>
      <c r="H13" s="90">
        <f>'GRIDPP5 Risk Register'!L17</f>
        <v>5</v>
      </c>
      <c r="I13" s="90">
        <f>'GRIDPP5 Risk Register'!M17</f>
        <v>5</v>
      </c>
      <c r="J13" s="92">
        <f>'GRIDPP5 Risk Register'!N17</f>
        <v>25</v>
      </c>
    </row>
    <row r="14" spans="2:10" ht="28" customHeight="1" thickBot="1" x14ac:dyDescent="0.2">
      <c r="B14" s="88">
        <f>'GRIDPP5 Risk Register'!A18</f>
        <v>11</v>
      </c>
      <c r="C14" s="89" t="str">
        <f>'GRIDPP5 Risk Register'!C18</f>
        <v>Over contention for resources</v>
      </c>
      <c r="D14" s="90" t="str">
        <f>'GRIDPP5 Risk Register'!F18</f>
        <v>DB</v>
      </c>
      <c r="E14" s="90">
        <f>'GRIDPP5 Risk Register'!G18</f>
        <v>6</v>
      </c>
      <c r="F14" s="90">
        <f>'GRIDPP5 Risk Register'!H18</f>
        <v>6</v>
      </c>
      <c r="G14" s="91">
        <f>'GRIDPP5 Risk Register'!I18</f>
        <v>36</v>
      </c>
      <c r="H14" s="90">
        <f>'GRIDPP5 Risk Register'!L18</f>
        <v>5</v>
      </c>
      <c r="I14" s="90">
        <f>'GRIDPP5 Risk Register'!M18</f>
        <v>6</v>
      </c>
      <c r="J14" s="92">
        <f>'GRIDPP5 Risk Register'!N18</f>
        <v>30</v>
      </c>
    </row>
    <row r="15" spans="2:10" ht="28" customHeight="1" thickBot="1" x14ac:dyDescent="0.2">
      <c r="B15" s="88">
        <f>'GRIDPP5 Risk Register'!A19</f>
        <v>12</v>
      </c>
      <c r="C15" s="89" t="str">
        <f>'GRIDPP5 Risk Register'!C19</f>
        <v>Increased non-LHC use</v>
      </c>
      <c r="D15" s="90" t="str">
        <f>'GRIDPP5 Risk Register'!F19</f>
        <v>DB</v>
      </c>
      <c r="E15" s="90">
        <f>'GRIDPP5 Risk Register'!G19</f>
        <v>5</v>
      </c>
      <c r="F15" s="90">
        <f>'GRIDPP5 Risk Register'!H19</f>
        <v>5</v>
      </c>
      <c r="G15" s="91">
        <f>'GRIDPP5 Risk Register'!I19</f>
        <v>25</v>
      </c>
      <c r="H15" s="90">
        <f>'GRIDPP5 Risk Register'!L19</f>
        <v>3</v>
      </c>
      <c r="I15" s="90">
        <f>'GRIDPP5 Risk Register'!M19</f>
        <v>5</v>
      </c>
      <c r="J15" s="92">
        <f>'GRIDPP5 Risk Register'!N19</f>
        <v>15</v>
      </c>
    </row>
    <row r="16" spans="2:10" ht="28" customHeight="1" thickBot="1" x14ac:dyDescent="0.2">
      <c r="B16" s="96">
        <f>'GRIDPP5 Risk Register'!A20</f>
        <v>13</v>
      </c>
      <c r="C16" s="89" t="str">
        <f>'GRIDPP5 Risk Register'!C20</f>
        <v>Capital vs Resource at the Tier-1</v>
      </c>
      <c r="D16" s="90" t="str">
        <f>'GRIDPP5 Risk Register'!F20</f>
        <v>DB</v>
      </c>
      <c r="E16" s="90">
        <f>'GRIDPP5 Risk Register'!G20</f>
        <v>8</v>
      </c>
      <c r="F16" s="90">
        <f>'GRIDPP5 Risk Register'!H20</f>
        <v>6</v>
      </c>
      <c r="G16" s="91">
        <f>'GRIDPP5 Risk Register'!I20</f>
        <v>48</v>
      </c>
      <c r="H16" s="90">
        <f>'GRIDPP5 Risk Register'!L20</f>
        <v>5</v>
      </c>
      <c r="I16" s="90">
        <f>'GRIDPP5 Risk Register'!M20</f>
        <v>5</v>
      </c>
      <c r="J16" s="92">
        <f>'GRIDPP5 Risk Register'!N20</f>
        <v>25</v>
      </c>
    </row>
    <row r="17" spans="2:10" ht="28" customHeight="1" thickBot="1" x14ac:dyDescent="0.2">
      <c r="B17" s="88">
        <f>'GRIDPP5 Risk Register'!A21</f>
        <v>14</v>
      </c>
      <c r="C17" s="89" t="str">
        <f>'GRIDPP5 Risk Register'!C21</f>
        <v>Technology Mismatch</v>
      </c>
      <c r="D17" s="90" t="str">
        <f>'GRIDPP5 Risk Register'!F21</f>
        <v>DC</v>
      </c>
      <c r="E17" s="90">
        <f>'GRIDPP5 Risk Register'!G21</f>
        <v>2</v>
      </c>
      <c r="F17" s="90">
        <f>'GRIDPP5 Risk Register'!H21</f>
        <v>5</v>
      </c>
      <c r="G17" s="91">
        <f>'GRIDPP5 Risk Register'!I21</f>
        <v>10</v>
      </c>
      <c r="H17" s="90">
        <f>'GRIDPP5 Risk Register'!L21</f>
        <v>1</v>
      </c>
      <c r="I17" s="90">
        <f>'GRIDPP5 Risk Register'!M21</f>
        <v>5</v>
      </c>
      <c r="J17" s="92">
        <f>'GRIDPP5 Risk Register'!N21</f>
        <v>5</v>
      </c>
    </row>
    <row r="18" spans="2:10" ht="28" customHeight="1" thickBot="1" x14ac:dyDescent="0.2">
      <c r="B18" s="88">
        <f>'GRIDPP5 Risk Register'!A22</f>
        <v>15</v>
      </c>
      <c r="C18" s="89" t="str">
        <f>'GRIDPP5 Risk Register'!C22</f>
        <v>Loss of experienced personnel at T2s</v>
      </c>
      <c r="D18" s="90" t="str">
        <f>'GRIDPP5 Risk Register'!F22</f>
        <v>SL</v>
      </c>
      <c r="E18" s="90">
        <f>'GRIDPP5 Risk Register'!G22</f>
        <v>7</v>
      </c>
      <c r="F18" s="90">
        <f>'GRIDPP5 Risk Register'!H22</f>
        <v>5</v>
      </c>
      <c r="G18" s="91">
        <f>'GRIDPP5 Risk Register'!I22</f>
        <v>35</v>
      </c>
      <c r="H18" s="90">
        <f>'GRIDPP5 Risk Register'!L22</f>
        <v>6</v>
      </c>
      <c r="I18" s="90">
        <f>'GRIDPP5 Risk Register'!M22</f>
        <v>4.5</v>
      </c>
      <c r="J18" s="92">
        <f>'GRIDPP5 Risk Register'!N22</f>
        <v>27</v>
      </c>
    </row>
    <row r="19" spans="2:10" ht="28" customHeight="1" thickBot="1" x14ac:dyDescent="0.2">
      <c r="B19" s="88">
        <f>'GRIDPP5 Risk Register'!A23</f>
        <v>16</v>
      </c>
      <c r="C19" s="89" t="str">
        <f>'GRIDPP5 Risk Register'!C23</f>
        <v>Insufficient funding at T2s for h/w</v>
      </c>
      <c r="D19" s="90" t="str">
        <f>'GRIDPP5 Risk Register'!F23</f>
        <v>SL</v>
      </c>
      <c r="E19" s="90">
        <f>'GRIDPP5 Risk Register'!G23</f>
        <v>2</v>
      </c>
      <c r="F19" s="90">
        <f>'GRIDPP5 Risk Register'!H23</f>
        <v>4</v>
      </c>
      <c r="G19" s="91">
        <f>'GRIDPP5 Risk Register'!I23</f>
        <v>8</v>
      </c>
      <c r="H19" s="90">
        <f>'GRIDPP5 Risk Register'!L23</f>
        <v>2</v>
      </c>
      <c r="I19" s="90">
        <f>'GRIDPP5 Risk Register'!M23</f>
        <v>3</v>
      </c>
      <c r="J19" s="92">
        <f>'GRIDPP5 Risk Register'!N23</f>
        <v>6</v>
      </c>
    </row>
    <row r="20" spans="2:10" ht="28" customHeight="1" thickBot="1" x14ac:dyDescent="0.2">
      <c r="B20" s="88">
        <f>'GRIDPP5 Risk Register'!A24</f>
        <v>17</v>
      </c>
      <c r="C20" s="89" t="str">
        <f>'GRIDPP5 Risk Register'!C24</f>
        <v>Tier-2s are not fit for purpose</v>
      </c>
      <c r="D20" s="90" t="str">
        <f>'GRIDPP5 Risk Register'!F24</f>
        <v>SL</v>
      </c>
      <c r="E20" s="90">
        <f>'GRIDPP5 Risk Register'!G24</f>
        <v>4</v>
      </c>
      <c r="F20" s="90">
        <f>'GRIDPP5 Risk Register'!H24</f>
        <v>6</v>
      </c>
      <c r="G20" s="91">
        <f>'GRIDPP5 Risk Register'!I24</f>
        <v>24</v>
      </c>
      <c r="H20" s="90">
        <f>'GRIDPP5 Risk Register'!L24</f>
        <v>1</v>
      </c>
      <c r="I20" s="90">
        <f>'GRIDPP5 Risk Register'!M24</f>
        <v>6</v>
      </c>
      <c r="J20" s="92">
        <f>'GRIDPP5 Risk Register'!N24</f>
        <v>6</v>
      </c>
    </row>
    <row r="21" spans="2:10" ht="28" customHeight="1" thickBot="1" x14ac:dyDescent="0.2">
      <c r="B21" s="88">
        <f>'GRIDPP5 Risk Register'!A25</f>
        <v>18</v>
      </c>
      <c r="C21" s="89" t="str">
        <f>'GRIDPP5 Risk Register'!C25</f>
        <v>Expt. s/w runs poorly on the grid</v>
      </c>
      <c r="D21" s="90" t="str">
        <f>'GRIDPP5 Risk Register'!F25</f>
        <v>PG</v>
      </c>
      <c r="E21" s="90">
        <f>'GRIDPP5 Risk Register'!G25</f>
        <v>7</v>
      </c>
      <c r="F21" s="90">
        <f>'GRIDPP5 Risk Register'!H25</f>
        <v>6</v>
      </c>
      <c r="G21" s="91">
        <f>'GRIDPP5 Risk Register'!I25</f>
        <v>42</v>
      </c>
      <c r="H21" s="90">
        <f>'GRIDPP5 Risk Register'!L25</f>
        <v>5</v>
      </c>
      <c r="I21" s="90">
        <f>'GRIDPP5 Risk Register'!M25</f>
        <v>5</v>
      </c>
      <c r="J21" s="92">
        <f>'GRIDPP5 Risk Register'!N25</f>
        <v>25</v>
      </c>
    </row>
    <row r="22" spans="2:10" ht="28" customHeight="1" thickBot="1" x14ac:dyDescent="0.2">
      <c r="B22" s="88">
        <f>'GRIDPP5 Risk Register'!A26</f>
        <v>19</v>
      </c>
      <c r="C22" s="89" t="str">
        <f>'GRIDPP5 Risk Register'!C26</f>
        <v>Security problem affecting reputation</v>
      </c>
      <c r="D22" s="90" t="str">
        <f>'GRIDPP5 Risk Register'!F26</f>
        <v>DK</v>
      </c>
      <c r="E22" s="90">
        <f>'GRIDPP5 Risk Register'!G26</f>
        <v>7</v>
      </c>
      <c r="F22" s="90">
        <f>'GRIDPP5 Risk Register'!H26</f>
        <v>8</v>
      </c>
      <c r="G22" s="91">
        <f>'GRIDPP5 Risk Register'!I26</f>
        <v>56</v>
      </c>
      <c r="H22" s="90">
        <f>'GRIDPP5 Risk Register'!L26</f>
        <v>4</v>
      </c>
      <c r="I22" s="90">
        <f>'GRIDPP5 Risk Register'!M26</f>
        <v>7</v>
      </c>
      <c r="J22" s="92">
        <f>'GRIDPP5 Risk Register'!N26</f>
        <v>28</v>
      </c>
    </row>
    <row r="23" spans="2:10" ht="28" customHeight="1" thickBot="1" x14ac:dyDescent="0.2">
      <c r="B23" s="88">
        <f>'GRIDPP5 Risk Register'!A27</f>
        <v>20</v>
      </c>
      <c r="C23" s="89" t="str">
        <f>'GRIDPP5 Risk Register'!C27</f>
        <v>Loss of GridPP service due to security</v>
      </c>
      <c r="D23" s="90" t="str">
        <f>'GRIDPP5 Risk Register'!F27</f>
        <v>DK</v>
      </c>
      <c r="E23" s="90">
        <f>'GRIDPP5 Risk Register'!G27</f>
        <v>7</v>
      </c>
      <c r="F23" s="90">
        <f>'GRIDPP5 Risk Register'!H27</f>
        <v>5</v>
      </c>
      <c r="G23" s="91">
        <f>'GRIDPP5 Risk Register'!I27</f>
        <v>35</v>
      </c>
      <c r="H23" s="90">
        <f>'GRIDPP5 Risk Register'!L27</f>
        <v>5</v>
      </c>
      <c r="I23" s="90">
        <f>'GRIDPP5 Risk Register'!M27</f>
        <v>5</v>
      </c>
      <c r="J23" s="92">
        <f>'GRIDPP5 Risk Register'!N27</f>
        <v>25</v>
      </c>
    </row>
    <row r="24" spans="2:10" ht="28" customHeight="1" thickBot="1" x14ac:dyDescent="0.2">
      <c r="B24" s="88">
        <f>'GRIDPP5 Risk Register'!A28</f>
        <v>21</v>
      </c>
      <c r="C24" s="89" t="str">
        <f>'GRIDPP5 Risk Register'!C28</f>
        <v>Insufficient VO/user support effort</v>
      </c>
      <c r="D24" s="90" t="str">
        <f>'GRIDPP5 Risk Register'!F28</f>
        <v>PG</v>
      </c>
      <c r="E24" s="90">
        <f>'GRIDPP5 Risk Register'!G28</f>
        <v>7</v>
      </c>
      <c r="F24" s="90">
        <f>'GRIDPP5 Risk Register'!H28</f>
        <v>5</v>
      </c>
      <c r="G24" s="91">
        <f>'GRIDPP5 Risk Register'!I28</f>
        <v>35</v>
      </c>
      <c r="H24" s="90">
        <f>'GRIDPP5 Risk Register'!L28</f>
        <v>7</v>
      </c>
      <c r="I24" s="90">
        <f>'GRIDPP5 Risk Register'!M28</f>
        <v>5</v>
      </c>
      <c r="J24" s="92">
        <f>'GRIDPP5 Risk Register'!N28</f>
        <v>35</v>
      </c>
    </row>
    <row r="25" spans="2:10" ht="28" customHeight="1" thickBot="1" x14ac:dyDescent="0.2">
      <c r="B25" s="88">
        <f>'GRIDPP5 Risk Register'!A29</f>
        <v>22</v>
      </c>
      <c r="C25" s="89" t="str">
        <f>'GRIDPP5 Risk Register'!C29</f>
        <v>Mismatch between budget and hardware costs</v>
      </c>
      <c r="D25" s="90" t="str">
        <f>'GRIDPP5 Risk Register'!F29</f>
        <v>DB</v>
      </c>
      <c r="E25" s="90">
        <f>'GRIDPP5 Risk Register'!G29</f>
        <v>9</v>
      </c>
      <c r="F25" s="90">
        <f>'GRIDPP5 Risk Register'!H29</f>
        <v>7</v>
      </c>
      <c r="G25" s="91">
        <f>'GRIDPP5 Risk Register'!I29</f>
        <v>63</v>
      </c>
      <c r="H25" s="90">
        <f>'GRIDPP5 Risk Register'!L29</f>
        <v>6</v>
      </c>
      <c r="I25" s="90">
        <f>'GRIDPP5 Risk Register'!M29</f>
        <v>7</v>
      </c>
      <c r="J25" s="92">
        <f>'GRIDPP5 Risk Register'!N29</f>
        <v>42</v>
      </c>
    </row>
    <row r="26" spans="2:10" ht="28" customHeight="1" thickBot="1" x14ac:dyDescent="0.2">
      <c r="B26" s="88">
        <f>'GRIDPP5 Risk Register'!A30</f>
        <v>23</v>
      </c>
      <c r="C26" s="89" t="str">
        <f>'GRIDPP5 Risk Register'!C30</f>
        <v>Core service funding insuffcient</v>
      </c>
      <c r="D26" s="90" t="str">
        <f>'GRIDPP5 Risk Register'!F30</f>
        <v>DB</v>
      </c>
      <c r="E26" s="90">
        <f>'GRIDPP5 Risk Register'!G30</f>
        <v>5</v>
      </c>
      <c r="F26" s="90">
        <f>'GRIDPP5 Risk Register'!H30</f>
        <v>4</v>
      </c>
      <c r="G26" s="91">
        <f>'GRIDPP5 Risk Register'!I30</f>
        <v>20</v>
      </c>
      <c r="H26" s="90">
        <f>'GRIDPP5 Risk Register'!L30</f>
        <v>4</v>
      </c>
      <c r="I26" s="90">
        <f>'GRIDPP5 Risk Register'!M30</f>
        <v>2</v>
      </c>
      <c r="J26" s="92">
        <f>'GRIDPP5 Risk Register'!N30</f>
        <v>8</v>
      </c>
    </row>
    <row r="27" spans="2:10" ht="28" customHeight="1" thickBot="1" x14ac:dyDescent="0.2">
      <c r="B27" s="88">
        <f>'GRIDPP5 Risk Register'!A31</f>
        <v>24</v>
      </c>
      <c r="C27" s="89" t="str">
        <f>'GRIDPP5 Risk Register'!C31</f>
        <v>Breakdown of NGI/EGI infrastructure</v>
      </c>
      <c r="D27" s="90" t="str">
        <f>'GRIDPP5 Risk Register'!F31</f>
        <v>JC</v>
      </c>
      <c r="E27" s="90">
        <f>'GRIDPP5 Risk Register'!G31</f>
        <v>3</v>
      </c>
      <c r="F27" s="90">
        <f>'GRIDPP5 Risk Register'!H31</f>
        <v>3</v>
      </c>
      <c r="G27" s="91">
        <f>'GRIDPP5 Risk Register'!I31</f>
        <v>9</v>
      </c>
      <c r="H27" s="90">
        <f>'GRIDPP5 Risk Register'!L31</f>
        <v>3</v>
      </c>
      <c r="I27" s="90">
        <f>'GRIDPP5 Risk Register'!M31</f>
        <v>3</v>
      </c>
      <c r="J27" s="92">
        <f>'GRIDPP5 Risk Register'!N31</f>
        <v>9</v>
      </c>
    </row>
    <row r="28" spans="2:10" ht="28" customHeight="1" thickBot="1" x14ac:dyDescent="0.2">
      <c r="B28" s="88">
        <f>'GRIDPP5 Risk Register'!A32</f>
        <v>25</v>
      </c>
      <c r="C28" s="89" t="str">
        <f>'GRIDPP5 Risk Register'!C32</f>
        <v>Insufficient travel funds</v>
      </c>
      <c r="D28" s="90" t="str">
        <f>'GRIDPP5 Risk Register'!F32</f>
        <v>DK</v>
      </c>
      <c r="E28" s="90">
        <f>'GRIDPP5 Risk Register'!G32</f>
        <v>4</v>
      </c>
      <c r="F28" s="90">
        <f>'GRIDPP5 Risk Register'!H32</f>
        <v>2.5</v>
      </c>
      <c r="G28" s="91">
        <f>'GRIDPP5 Risk Register'!I32</f>
        <v>10</v>
      </c>
      <c r="H28" s="90">
        <f>'GRIDPP5 Risk Register'!L32</f>
        <v>3</v>
      </c>
      <c r="I28" s="90">
        <f>'GRIDPP5 Risk Register'!M32</f>
        <v>2.5</v>
      </c>
      <c r="J28" s="92">
        <f>'GRIDPP5 Risk Register'!N32</f>
        <v>7.5</v>
      </c>
    </row>
    <row r="29" spans="2:10" ht="28" customHeight="1" thickBot="1" x14ac:dyDescent="0.2">
      <c r="B29" s="88">
        <f>'GRIDPP5 Risk Register'!A33</f>
        <v>26</v>
      </c>
      <c r="C29" s="89" t="str">
        <f>'GRIDPP5 Risk Register'!C33</f>
        <v>GridPP resources prove insufficient for actual requirements.</v>
      </c>
      <c r="D29" s="90" t="str">
        <f>'GRIDPP5 Risk Register'!F33</f>
        <v>PG</v>
      </c>
      <c r="E29" s="90">
        <f>'GRIDPP5 Risk Register'!G33</f>
        <v>10</v>
      </c>
      <c r="F29" s="90">
        <f>'GRIDPP5 Risk Register'!H33</f>
        <v>7</v>
      </c>
      <c r="G29" s="91">
        <f>'GRIDPP5 Risk Register'!I33</f>
        <v>70</v>
      </c>
      <c r="H29" s="90">
        <f>'GRIDPP5 Risk Register'!L33</f>
        <v>6</v>
      </c>
      <c r="I29" s="90">
        <f>'GRIDPP5 Risk Register'!M33</f>
        <v>4</v>
      </c>
      <c r="J29" s="92">
        <f>'GRIDPP5 Risk Register'!N33</f>
        <v>24</v>
      </c>
    </row>
    <row r="30" spans="2:10" ht="28" customHeight="1" thickBot="1" x14ac:dyDescent="0.2">
      <c r="B30" s="88">
        <f>'GRIDPP5 Risk Register'!A34</f>
        <v>27</v>
      </c>
      <c r="C30" s="89" t="str">
        <f>'GRIDPP5 Risk Register'!C34</f>
        <v>Critical middleware no longer supported</v>
      </c>
      <c r="D30" s="90" t="str">
        <f>'GRIDPP5 Risk Register'!F34</f>
        <v>DC</v>
      </c>
      <c r="E30" s="90">
        <f>'GRIDPP5 Risk Register'!G34</f>
        <v>5</v>
      </c>
      <c r="F30" s="90">
        <f>'GRIDPP5 Risk Register'!H34</f>
        <v>6</v>
      </c>
      <c r="G30" s="91">
        <f>'GRIDPP5 Risk Register'!I34</f>
        <v>30</v>
      </c>
      <c r="H30" s="90">
        <f>'GRIDPP5 Risk Register'!L34</f>
        <v>4</v>
      </c>
      <c r="I30" s="90">
        <f>'GRIDPP5 Risk Register'!M34</f>
        <v>6</v>
      </c>
      <c r="J30" s="92">
        <f>'GRIDPP5 Risk Register'!N34</f>
        <v>24</v>
      </c>
    </row>
    <row r="31" spans="2:10" ht="28" customHeight="1" thickBot="1" x14ac:dyDescent="0.2">
      <c r="B31" s="88">
        <f>'GRIDPP5 Risk Register'!A35</f>
        <v>28</v>
      </c>
      <c r="C31" s="89" t="str">
        <f>'GRIDPP5 Risk Register'!C35</f>
        <v>Unplanned infrastructure costs</v>
      </c>
      <c r="D31" s="90" t="str">
        <f>'GRIDPP5 Risk Register'!F35</f>
        <v>PG</v>
      </c>
      <c r="E31" s="90">
        <f>'GRIDPP5 Risk Register'!G35</f>
        <v>2.5</v>
      </c>
      <c r="F31" s="90">
        <f>'GRIDPP5 Risk Register'!H35</f>
        <v>3</v>
      </c>
      <c r="G31" s="91">
        <f>'GRIDPP5 Risk Register'!I35</f>
        <v>7.5</v>
      </c>
      <c r="H31" s="90">
        <f>'GRIDPP5 Risk Register'!L35</f>
        <v>2</v>
      </c>
      <c r="I31" s="90">
        <f>'GRIDPP5 Risk Register'!M35</f>
        <v>2</v>
      </c>
      <c r="J31" s="92">
        <f>'GRIDPP5 Risk Register'!N35</f>
        <v>4</v>
      </c>
    </row>
    <row r="32" spans="2:10" ht="28" customHeight="1" thickBot="1" x14ac:dyDescent="0.2">
      <c r="B32" s="88">
        <f>'GRIDPP5 Risk Register'!A36</f>
        <v>29</v>
      </c>
      <c r="C32" s="89" t="str">
        <f>'GRIDPP5 Risk Register'!C36</f>
        <v>Loss of EGI.eu</v>
      </c>
      <c r="D32" s="90" t="str">
        <f>'GRIDPP5 Risk Register'!F36</f>
        <v>DB</v>
      </c>
      <c r="E32" s="90">
        <f>'GRIDPP5 Risk Register'!G36</f>
        <v>4</v>
      </c>
      <c r="F32" s="90">
        <f>'GRIDPP5 Risk Register'!H36</f>
        <v>3</v>
      </c>
      <c r="G32" s="91">
        <f>'GRIDPP5 Risk Register'!I36</f>
        <v>12</v>
      </c>
      <c r="H32" s="90">
        <f>'GRIDPP5 Risk Register'!L36</f>
        <v>3</v>
      </c>
      <c r="I32" s="90">
        <f>'GRIDPP5 Risk Register'!M36</f>
        <v>2</v>
      </c>
      <c r="J32" s="92">
        <f>'GRIDPP5 Risk Register'!N36</f>
        <v>6</v>
      </c>
    </row>
    <row r="33" spans="2:10" ht="28" customHeight="1" thickBot="1" x14ac:dyDescent="0.2">
      <c r="B33" s="88">
        <f>'GRIDPP5 Risk Register'!A37</f>
        <v>30</v>
      </c>
      <c r="C33" s="89" t="str">
        <f>'GRIDPP5 Risk Register'!C37</f>
        <v>Financial Uncertainty</v>
      </c>
      <c r="D33" s="90" t="str">
        <f>'GRIDPP5 Risk Register'!F37</f>
        <v>DB</v>
      </c>
      <c r="E33" s="90">
        <f>'GRIDPP5 Risk Register'!G37</f>
        <v>5</v>
      </c>
      <c r="F33" s="90">
        <f>'GRIDPP5 Risk Register'!H37</f>
        <v>6</v>
      </c>
      <c r="G33" s="91">
        <f>'GRIDPP5 Risk Register'!I37</f>
        <v>30</v>
      </c>
      <c r="H33" s="90">
        <f>'GRIDPP5 Risk Register'!L37</f>
        <v>5</v>
      </c>
      <c r="I33" s="90">
        <f>'GRIDPP5 Risk Register'!M37</f>
        <v>6</v>
      </c>
      <c r="J33" s="92">
        <f>'GRIDPP5 Risk Register'!N37</f>
        <v>30</v>
      </c>
    </row>
    <row r="34" spans="2:10" ht="28" customHeight="1" thickBot="1" x14ac:dyDescent="0.2">
      <c r="B34" s="88">
        <f>'GRIDPP5 Risk Register'!A38</f>
        <v>31</v>
      </c>
      <c r="C34" s="89" t="str">
        <f>'GRIDPP5 Risk Register'!C38</f>
        <v>Conflicting opinions amongst GridPP stakeholders</v>
      </c>
      <c r="D34" s="90" t="str">
        <f>'GRIDPP5 Risk Register'!F38</f>
        <v>DB</v>
      </c>
      <c r="E34" s="90">
        <f>'GRIDPP5 Risk Register'!G38</f>
        <v>3</v>
      </c>
      <c r="F34" s="90">
        <f>'GRIDPP5 Risk Register'!H38</f>
        <v>5</v>
      </c>
      <c r="G34" s="91">
        <f>'GRIDPP5 Risk Register'!I38</f>
        <v>15</v>
      </c>
      <c r="H34" s="90">
        <f>'GRIDPP5 Risk Register'!L38</f>
        <v>3</v>
      </c>
      <c r="I34" s="90">
        <f>'GRIDPP5 Risk Register'!M38</f>
        <v>5</v>
      </c>
      <c r="J34" s="92">
        <f>'GRIDPP5 Risk Register'!N38</f>
        <v>15</v>
      </c>
    </row>
    <row r="35" spans="2:10" ht="28" customHeight="1" x14ac:dyDescent="0.15">
      <c r="B35" s="88">
        <f>'GRIDPP5 Risk Register'!A39</f>
        <v>32</v>
      </c>
      <c r="C35" s="89" t="str">
        <f>'GRIDPP5 Risk Register'!C39</f>
        <v>Failure of achieving further intergration within PPAN community</v>
      </c>
      <c r="D35" s="90" t="str">
        <f>'GRIDPP5 Risk Register'!F39</f>
        <v>JC</v>
      </c>
      <c r="E35" s="90">
        <f>'GRIDPP5 Risk Register'!G39</f>
        <v>4</v>
      </c>
      <c r="F35" s="90">
        <f>'GRIDPP5 Risk Register'!H39</f>
        <v>6</v>
      </c>
      <c r="G35" s="91">
        <f>'GRIDPP5 Risk Register'!I39</f>
        <v>24</v>
      </c>
      <c r="H35" s="90">
        <f>'GRIDPP5 Risk Register'!L39</f>
        <v>4</v>
      </c>
      <c r="I35" s="90">
        <f>'GRIDPP5 Risk Register'!M39</f>
        <v>6</v>
      </c>
      <c r="J35" s="92">
        <f>'GRIDPP5 Risk Register'!N39</f>
        <v>24</v>
      </c>
    </row>
  </sheetData>
  <mergeCells count="4">
    <mergeCell ref="B2:B3"/>
    <mergeCell ref="C2:C3"/>
    <mergeCell ref="E2:G2"/>
    <mergeCell ref="H2:J2"/>
  </mergeCells>
  <conditionalFormatting sqref="G4:G13 J4:J13 J15:J35 G15:G35">
    <cfRule type="cellIs" dxfId="47" priority="16" stopIfTrue="1" operator="between">
      <formula>0</formula>
      <formula>25</formula>
    </cfRule>
    <cfRule type="cellIs" dxfId="46" priority="17" stopIfTrue="1" operator="between">
      <formula>26</formula>
      <formula>50</formula>
    </cfRule>
    <cfRule type="cellIs" dxfId="45" priority="18" stopIfTrue="1" operator="between">
      <formula>51</formula>
      <formula>100</formula>
    </cfRule>
  </conditionalFormatting>
  <conditionalFormatting sqref="J14 G14">
    <cfRule type="cellIs" dxfId="44" priority="1" stopIfTrue="1" operator="between">
      <formula>0</formula>
      <formula>25</formula>
    </cfRule>
    <cfRule type="cellIs" dxfId="43" priority="2" stopIfTrue="1" operator="between">
      <formula>26</formula>
      <formula>50</formula>
    </cfRule>
    <cfRule type="cellIs" dxfId="42" priority="3" stopIfTrue="1" operator="between">
      <formula>51</formula>
      <formula>100</formula>
    </cfRule>
  </conditionalFormatting>
  <pageMargins left="0" right="0" top="0" bottom="0"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4"/>
  <sheetViews>
    <sheetView topLeftCell="A17" zoomScale="60" zoomScaleNormal="60" workbookViewId="0">
      <selection activeCell="H20" sqref="H20"/>
    </sheetView>
  </sheetViews>
  <sheetFormatPr baseColWidth="10" defaultColWidth="8.83203125" defaultRowHeight="13" x14ac:dyDescent="0.15"/>
  <cols>
    <col min="1" max="1" width="8.5" bestFit="1" customWidth="1"/>
    <col min="2" max="3" width="36.5" customWidth="1"/>
    <col min="4" max="4" width="12.5" customWidth="1"/>
    <col min="5" max="5" width="42.1640625" customWidth="1"/>
    <col min="6" max="6" width="11.33203125" style="3" customWidth="1"/>
    <col min="7" max="7" width="16.1640625" customWidth="1"/>
    <col min="8" max="8" width="12.1640625" bestFit="1" customWidth="1"/>
    <col min="9" max="9" width="9.33203125" customWidth="1"/>
    <col min="10" max="10" width="42.1640625" style="3" customWidth="1"/>
    <col min="11" max="11" width="49.6640625" bestFit="1" customWidth="1"/>
    <col min="12" max="12" width="16.33203125" customWidth="1"/>
    <col min="13" max="13" width="11.5" customWidth="1"/>
    <col min="14" max="14" width="9.33203125" customWidth="1"/>
    <col min="15" max="16" width="42.6640625" customWidth="1"/>
    <col min="17" max="17" width="8.83203125" customWidth="1"/>
    <col min="19" max="19" width="11" customWidth="1"/>
    <col min="20" max="20" width="11.5" bestFit="1" customWidth="1"/>
    <col min="21" max="21" width="20.5" bestFit="1" customWidth="1"/>
  </cols>
  <sheetData>
    <row r="1" spans="1:22" ht="18" x14ac:dyDescent="0.2">
      <c r="A1" s="5" t="s">
        <v>99</v>
      </c>
      <c r="B1" s="7"/>
      <c r="C1" s="7"/>
      <c r="D1" s="7"/>
      <c r="E1" s="4"/>
      <c r="F1" s="2"/>
      <c r="G1" s="7"/>
      <c r="H1" s="8" t="s">
        <v>56</v>
      </c>
      <c r="I1" s="8"/>
      <c r="J1" s="9"/>
      <c r="K1" s="7"/>
      <c r="L1" s="7"/>
      <c r="M1" s="10"/>
      <c r="N1" s="7"/>
      <c r="O1" s="1" t="s">
        <v>223</v>
      </c>
      <c r="P1" s="1"/>
    </row>
    <row r="2" spans="1:22" ht="16" x14ac:dyDescent="0.2">
      <c r="A2" s="6"/>
      <c r="B2" s="7"/>
      <c r="C2" s="7"/>
      <c r="D2" s="7"/>
      <c r="E2" s="7"/>
      <c r="F2" s="2"/>
      <c r="G2" s="7"/>
      <c r="H2" s="13" t="s">
        <v>23</v>
      </c>
      <c r="I2" s="7" t="s">
        <v>45</v>
      </c>
      <c r="J2" s="9"/>
      <c r="K2" s="7"/>
      <c r="L2" s="7"/>
      <c r="M2" s="12"/>
      <c r="N2" s="7"/>
      <c r="O2" s="1" t="s">
        <v>224</v>
      </c>
      <c r="P2" s="1"/>
    </row>
    <row r="3" spans="1:22" ht="16" x14ac:dyDescent="0.2">
      <c r="A3" s="6"/>
      <c r="B3" s="7"/>
      <c r="C3" s="7"/>
      <c r="D3" s="7"/>
      <c r="E3" s="7"/>
      <c r="F3" s="2"/>
      <c r="G3" s="7"/>
      <c r="H3" s="11" t="s">
        <v>22</v>
      </c>
      <c r="I3" s="7" t="s">
        <v>44</v>
      </c>
      <c r="J3" s="9"/>
      <c r="K3" s="7"/>
      <c r="L3" s="7"/>
      <c r="M3" s="10"/>
      <c r="N3" s="7"/>
      <c r="O3" s="1"/>
      <c r="P3" s="1"/>
    </row>
    <row r="4" spans="1:22" ht="16" x14ac:dyDescent="0.2">
      <c r="A4" s="6"/>
      <c r="B4" s="7"/>
      <c r="C4" s="7"/>
      <c r="D4" s="7"/>
      <c r="E4" s="7"/>
      <c r="F4" s="2"/>
      <c r="G4" s="7"/>
      <c r="H4" s="14" t="s">
        <v>24</v>
      </c>
      <c r="I4" s="7" t="s">
        <v>46</v>
      </c>
      <c r="J4" s="9"/>
      <c r="K4" s="7"/>
      <c r="L4" s="7"/>
      <c r="M4" s="10"/>
      <c r="N4" s="7"/>
      <c r="O4" s="1"/>
      <c r="P4" s="1"/>
    </row>
    <row r="5" spans="1:22" ht="17" thickBot="1" x14ac:dyDescent="0.25">
      <c r="A5" s="6"/>
      <c r="B5" s="7"/>
      <c r="C5" s="7"/>
      <c r="D5" s="7"/>
      <c r="E5" s="7"/>
      <c r="F5" s="2"/>
      <c r="G5" s="7"/>
      <c r="J5" s="9"/>
      <c r="K5" s="7"/>
      <c r="L5" s="7"/>
      <c r="M5" s="12"/>
      <c r="N5" s="7"/>
      <c r="O5" s="82">
        <f ca="1">TODAY()</f>
        <v>43578</v>
      </c>
      <c r="P5" s="82"/>
      <c r="Q5" s="52" t="s">
        <v>155</v>
      </c>
      <c r="R5" s="52" t="s">
        <v>156</v>
      </c>
      <c r="S5" s="52" t="s">
        <v>157</v>
      </c>
      <c r="T5" s="52" t="s">
        <v>161</v>
      </c>
      <c r="U5" s="52" t="s">
        <v>162</v>
      </c>
      <c r="V5" s="52" t="s">
        <v>163</v>
      </c>
    </row>
    <row r="6" spans="1:22" ht="17" customHeight="1" x14ac:dyDescent="0.15">
      <c r="A6" s="113" t="s">
        <v>62</v>
      </c>
      <c r="B6" s="115" t="s">
        <v>34</v>
      </c>
      <c r="C6" s="31" t="s">
        <v>66</v>
      </c>
      <c r="D6" s="111" t="s">
        <v>2</v>
      </c>
      <c r="E6" s="111" t="s">
        <v>37</v>
      </c>
      <c r="F6" s="18" t="s">
        <v>38</v>
      </c>
      <c r="G6" s="106" t="s">
        <v>39</v>
      </c>
      <c r="H6" s="107"/>
      <c r="I6" s="108"/>
      <c r="J6" s="111" t="s">
        <v>41</v>
      </c>
      <c r="K6" s="111" t="s">
        <v>42</v>
      </c>
      <c r="L6" s="106" t="s">
        <v>43</v>
      </c>
      <c r="M6" s="107"/>
      <c r="N6" s="108"/>
      <c r="O6" s="109" t="s">
        <v>36</v>
      </c>
      <c r="P6" s="105" t="s">
        <v>197</v>
      </c>
      <c r="Q6" s="52"/>
      <c r="R6" s="52"/>
      <c r="S6" s="52"/>
      <c r="T6" s="52"/>
      <c r="U6" s="52"/>
      <c r="V6" s="52"/>
    </row>
    <row r="7" spans="1:22" ht="20" customHeight="1" thickBot="1" x14ac:dyDescent="0.2">
      <c r="A7" s="114"/>
      <c r="B7" s="116"/>
      <c r="C7" s="32"/>
      <c r="D7" s="112"/>
      <c r="E7" s="117"/>
      <c r="F7" s="16"/>
      <c r="G7" s="17" t="s">
        <v>40</v>
      </c>
      <c r="H7" s="17" t="s">
        <v>32</v>
      </c>
      <c r="I7" s="17" t="s">
        <v>33</v>
      </c>
      <c r="J7" s="117"/>
      <c r="K7" s="117"/>
      <c r="L7" s="17" t="s">
        <v>40</v>
      </c>
      <c r="M7" s="17" t="s">
        <v>32</v>
      </c>
      <c r="N7" s="17" t="s">
        <v>33</v>
      </c>
      <c r="O7" s="110"/>
      <c r="P7" s="105"/>
      <c r="Q7" s="52"/>
      <c r="R7" s="52"/>
      <c r="S7" s="52"/>
      <c r="T7" s="52"/>
      <c r="U7" s="52"/>
      <c r="V7" s="52"/>
    </row>
    <row r="8" spans="1:22" ht="171" x14ac:dyDescent="0.15">
      <c r="A8" s="19">
        <v>1</v>
      </c>
      <c r="B8" s="20" t="s">
        <v>159</v>
      </c>
      <c r="C8" s="20" t="s">
        <v>67</v>
      </c>
      <c r="D8" s="41">
        <v>1</v>
      </c>
      <c r="E8" s="22" t="s">
        <v>21</v>
      </c>
      <c r="F8" s="21" t="s">
        <v>212</v>
      </c>
      <c r="G8" s="22">
        <v>4</v>
      </c>
      <c r="H8" s="22">
        <v>3</v>
      </c>
      <c r="I8" s="23">
        <f>G8*H8</f>
        <v>12</v>
      </c>
      <c r="J8" s="21" t="s">
        <v>121</v>
      </c>
      <c r="K8" s="22" t="s">
        <v>195</v>
      </c>
      <c r="L8" s="22">
        <v>7</v>
      </c>
      <c r="M8" s="22">
        <v>3</v>
      </c>
      <c r="N8" s="23">
        <f>L8*M8</f>
        <v>21</v>
      </c>
      <c r="O8" s="86" t="s">
        <v>99</v>
      </c>
      <c r="P8" s="83" t="s">
        <v>225</v>
      </c>
      <c r="Q8" s="52" t="s">
        <v>158</v>
      </c>
      <c r="R8" s="52"/>
      <c r="S8" s="52"/>
      <c r="T8" s="52" t="s">
        <v>158</v>
      </c>
      <c r="U8" s="52" t="s">
        <v>158</v>
      </c>
      <c r="V8" s="52"/>
    </row>
    <row r="9" spans="1:22" ht="247" x14ac:dyDescent="0.15">
      <c r="A9" s="19">
        <v>2</v>
      </c>
      <c r="B9" s="30" t="s">
        <v>226</v>
      </c>
      <c r="C9" s="30" t="s">
        <v>227</v>
      </c>
      <c r="D9" s="43">
        <v>1</v>
      </c>
      <c r="E9" s="93" t="s">
        <v>228</v>
      </c>
      <c r="F9" s="26" t="s">
        <v>212</v>
      </c>
      <c r="G9" s="26">
        <v>6</v>
      </c>
      <c r="H9" s="27">
        <v>5</v>
      </c>
      <c r="I9" s="23">
        <f t="shared" ref="I9:I21" si="0">G9*H9</f>
        <v>30</v>
      </c>
      <c r="J9" s="93" t="s">
        <v>229</v>
      </c>
      <c r="K9" s="94" t="s">
        <v>230</v>
      </c>
      <c r="L9" s="27">
        <v>5</v>
      </c>
      <c r="M9" s="27">
        <v>5</v>
      </c>
      <c r="N9" s="23">
        <f t="shared" ref="N9:N21" si="1">L9*M9</f>
        <v>25</v>
      </c>
      <c r="O9" s="24"/>
      <c r="P9" s="83" t="s">
        <v>231</v>
      </c>
      <c r="Q9" s="52" t="s">
        <v>158</v>
      </c>
      <c r="R9" s="52"/>
      <c r="S9" s="52"/>
      <c r="T9" s="52" t="s">
        <v>158</v>
      </c>
      <c r="U9" s="52" t="s">
        <v>158</v>
      </c>
      <c r="V9" s="52" t="s">
        <v>158</v>
      </c>
    </row>
    <row r="10" spans="1:22" ht="133" x14ac:dyDescent="0.15">
      <c r="A10" s="19">
        <v>3</v>
      </c>
      <c r="B10" s="25" t="s">
        <v>18</v>
      </c>
      <c r="C10" s="25" t="s">
        <v>69</v>
      </c>
      <c r="D10" s="42">
        <v>1</v>
      </c>
      <c r="E10" s="27" t="s">
        <v>160</v>
      </c>
      <c r="F10" s="26" t="s">
        <v>212</v>
      </c>
      <c r="G10" s="27">
        <v>4</v>
      </c>
      <c r="H10" s="27">
        <v>6</v>
      </c>
      <c r="I10" s="23">
        <f t="shared" si="0"/>
        <v>24</v>
      </c>
      <c r="J10" s="26" t="s">
        <v>31</v>
      </c>
      <c r="K10" s="26" t="s">
        <v>123</v>
      </c>
      <c r="L10" s="27">
        <v>1</v>
      </c>
      <c r="M10" s="27">
        <v>5</v>
      </c>
      <c r="N10" s="23">
        <f t="shared" si="1"/>
        <v>5</v>
      </c>
      <c r="O10" s="39" t="s">
        <v>28</v>
      </c>
      <c r="P10" s="84"/>
      <c r="Q10" s="52" t="s">
        <v>158</v>
      </c>
      <c r="R10" s="52"/>
      <c r="S10" s="52"/>
      <c r="T10" s="52" t="s">
        <v>158</v>
      </c>
      <c r="U10" s="52" t="s">
        <v>158</v>
      </c>
      <c r="V10" s="52"/>
    </row>
    <row r="11" spans="1:22" ht="190" x14ac:dyDescent="0.15">
      <c r="A11" s="19">
        <v>4</v>
      </c>
      <c r="B11" s="25" t="s">
        <v>213</v>
      </c>
      <c r="C11" s="25" t="s">
        <v>70</v>
      </c>
      <c r="D11" s="42">
        <v>1</v>
      </c>
      <c r="E11" s="27" t="s">
        <v>232</v>
      </c>
      <c r="F11" s="26" t="s">
        <v>212</v>
      </c>
      <c r="G11" s="27">
        <v>7</v>
      </c>
      <c r="H11" s="27">
        <v>5</v>
      </c>
      <c r="I11" s="23">
        <f t="shared" si="0"/>
        <v>35</v>
      </c>
      <c r="J11" s="26" t="s">
        <v>141</v>
      </c>
      <c r="K11" s="27" t="s">
        <v>124</v>
      </c>
      <c r="L11" s="27">
        <v>4</v>
      </c>
      <c r="M11" s="27">
        <v>5</v>
      </c>
      <c r="N11" s="23">
        <f t="shared" si="1"/>
        <v>20</v>
      </c>
      <c r="O11" s="24"/>
      <c r="P11" s="83" t="s">
        <v>214</v>
      </c>
      <c r="Q11" s="52" t="s">
        <v>158</v>
      </c>
      <c r="R11" s="52"/>
      <c r="S11" s="52"/>
      <c r="T11" s="52" t="s">
        <v>158</v>
      </c>
      <c r="U11" s="52" t="s">
        <v>158</v>
      </c>
      <c r="V11" s="52"/>
    </row>
    <row r="12" spans="1:22" ht="95" x14ac:dyDescent="0.15">
      <c r="A12" s="19">
        <v>5</v>
      </c>
      <c r="B12" s="25" t="s">
        <v>13</v>
      </c>
      <c r="C12" s="25" t="s">
        <v>114</v>
      </c>
      <c r="D12" s="42">
        <v>1</v>
      </c>
      <c r="E12" s="27" t="s">
        <v>60</v>
      </c>
      <c r="F12" s="26" t="s">
        <v>212</v>
      </c>
      <c r="G12" s="27">
        <v>6</v>
      </c>
      <c r="H12" s="27">
        <v>8</v>
      </c>
      <c r="I12" s="23">
        <f t="shared" si="0"/>
        <v>48</v>
      </c>
      <c r="J12" s="26" t="s">
        <v>115</v>
      </c>
      <c r="K12" s="27" t="s">
        <v>116</v>
      </c>
      <c r="L12" s="27">
        <v>5.5</v>
      </c>
      <c r="M12" s="27">
        <v>5</v>
      </c>
      <c r="N12" s="23">
        <f t="shared" si="1"/>
        <v>27.5</v>
      </c>
      <c r="O12" s="24"/>
      <c r="P12" s="83" t="s">
        <v>215</v>
      </c>
      <c r="Q12" s="52" t="s">
        <v>158</v>
      </c>
      <c r="R12" s="52"/>
      <c r="S12" s="52"/>
      <c r="T12" s="52" t="s">
        <v>158</v>
      </c>
      <c r="U12" s="52" t="s">
        <v>158</v>
      </c>
      <c r="V12" s="52"/>
    </row>
    <row r="13" spans="1:22" ht="133" x14ac:dyDescent="0.15">
      <c r="A13" s="19">
        <v>6</v>
      </c>
      <c r="B13" s="25" t="s">
        <v>189</v>
      </c>
      <c r="C13" s="25" t="s">
        <v>196</v>
      </c>
      <c r="D13" s="42">
        <v>1</v>
      </c>
      <c r="E13" s="27" t="s">
        <v>47</v>
      </c>
      <c r="F13" s="26" t="s">
        <v>212</v>
      </c>
      <c r="G13" s="27">
        <v>0.5</v>
      </c>
      <c r="H13" s="27">
        <v>10</v>
      </c>
      <c r="I13" s="23">
        <f t="shared" si="0"/>
        <v>5</v>
      </c>
      <c r="J13" s="26" t="s">
        <v>61</v>
      </c>
      <c r="K13" s="27" t="s">
        <v>48</v>
      </c>
      <c r="L13" s="27">
        <v>0.5</v>
      </c>
      <c r="M13" s="27">
        <v>10</v>
      </c>
      <c r="N13" s="23">
        <f t="shared" si="1"/>
        <v>5</v>
      </c>
      <c r="O13" s="24"/>
      <c r="P13" s="83"/>
      <c r="Q13" s="52" t="s">
        <v>158</v>
      </c>
      <c r="R13" s="52"/>
      <c r="S13" s="52"/>
      <c r="T13" s="52" t="s">
        <v>158</v>
      </c>
      <c r="U13" s="52" t="s">
        <v>158</v>
      </c>
      <c r="V13" s="52" t="s">
        <v>158</v>
      </c>
    </row>
    <row r="14" spans="1:22" ht="95" x14ac:dyDescent="0.15">
      <c r="A14" s="19">
        <v>7</v>
      </c>
      <c r="B14" s="25" t="s">
        <v>5</v>
      </c>
      <c r="C14" s="25" t="s">
        <v>73</v>
      </c>
      <c r="D14" s="42">
        <v>1</v>
      </c>
      <c r="E14" s="27" t="s">
        <v>49</v>
      </c>
      <c r="F14" s="26" t="s">
        <v>212</v>
      </c>
      <c r="G14" s="27">
        <v>0.5</v>
      </c>
      <c r="H14" s="27">
        <v>8</v>
      </c>
      <c r="I14" s="23">
        <f t="shared" si="0"/>
        <v>4</v>
      </c>
      <c r="J14" s="26" t="s">
        <v>54</v>
      </c>
      <c r="K14" s="27" t="s">
        <v>233</v>
      </c>
      <c r="L14" s="27">
        <v>0.5</v>
      </c>
      <c r="M14" s="27">
        <v>7</v>
      </c>
      <c r="N14" s="23">
        <f t="shared" si="1"/>
        <v>3.5</v>
      </c>
      <c r="O14" s="24"/>
      <c r="P14" s="83"/>
      <c r="Q14" s="52" t="s">
        <v>158</v>
      </c>
      <c r="R14" s="52"/>
      <c r="S14" s="52"/>
      <c r="T14" s="52" t="s">
        <v>158</v>
      </c>
      <c r="U14" s="52" t="s">
        <v>158</v>
      </c>
      <c r="V14" s="52" t="s">
        <v>158</v>
      </c>
    </row>
    <row r="15" spans="1:22" ht="266" x14ac:dyDescent="0.15">
      <c r="A15" s="19">
        <v>8</v>
      </c>
      <c r="B15" s="25" t="s">
        <v>88</v>
      </c>
      <c r="C15" s="25" t="s">
        <v>72</v>
      </c>
      <c r="D15" s="42" t="s">
        <v>164</v>
      </c>
      <c r="E15" s="27" t="s">
        <v>29</v>
      </c>
      <c r="F15" s="26" t="s">
        <v>26</v>
      </c>
      <c r="G15" s="27">
        <v>9</v>
      </c>
      <c r="H15" s="27">
        <v>6</v>
      </c>
      <c r="I15" s="23">
        <f t="shared" si="0"/>
        <v>54</v>
      </c>
      <c r="J15" s="26" t="s">
        <v>30</v>
      </c>
      <c r="K15" s="27" t="s">
        <v>234</v>
      </c>
      <c r="L15" s="27">
        <v>8</v>
      </c>
      <c r="M15" s="27">
        <v>5</v>
      </c>
      <c r="N15" s="23">
        <f t="shared" si="1"/>
        <v>40</v>
      </c>
      <c r="O15" s="29"/>
      <c r="P15" s="83"/>
      <c r="Q15" s="52" t="s">
        <v>158</v>
      </c>
      <c r="R15" s="52"/>
      <c r="S15" s="52"/>
      <c r="T15" s="52" t="s">
        <v>158</v>
      </c>
      <c r="U15" s="52"/>
      <c r="V15" s="52"/>
    </row>
    <row r="16" spans="1:22" ht="266" x14ac:dyDescent="0.15">
      <c r="A16" s="19">
        <v>9</v>
      </c>
      <c r="B16" s="95" t="s">
        <v>235</v>
      </c>
      <c r="C16" s="95" t="s">
        <v>236</v>
      </c>
      <c r="D16" s="47" t="s">
        <v>165</v>
      </c>
      <c r="E16" s="28" t="s">
        <v>85</v>
      </c>
      <c r="F16" s="26" t="s">
        <v>237</v>
      </c>
      <c r="G16" s="27">
        <v>6</v>
      </c>
      <c r="H16" s="27">
        <v>7</v>
      </c>
      <c r="I16" s="23">
        <f t="shared" si="0"/>
        <v>42</v>
      </c>
      <c r="J16" s="28" t="s">
        <v>238</v>
      </c>
      <c r="K16" s="27" t="s">
        <v>239</v>
      </c>
      <c r="L16" s="27">
        <v>4</v>
      </c>
      <c r="M16" s="27">
        <v>6.5</v>
      </c>
      <c r="N16" s="23">
        <f t="shared" si="1"/>
        <v>26</v>
      </c>
      <c r="O16" s="29"/>
      <c r="P16" s="83" t="s">
        <v>240</v>
      </c>
      <c r="Q16" s="52" t="s">
        <v>158</v>
      </c>
      <c r="R16" s="52" t="s">
        <v>158</v>
      </c>
      <c r="S16" s="52"/>
      <c r="T16" s="52" t="s">
        <v>158</v>
      </c>
      <c r="U16" s="52"/>
      <c r="V16" s="52"/>
    </row>
    <row r="17" spans="1:22" ht="114" x14ac:dyDescent="0.15">
      <c r="A17" s="19">
        <v>10</v>
      </c>
      <c r="B17" s="30" t="s">
        <v>207</v>
      </c>
      <c r="C17" s="30" t="s">
        <v>81</v>
      </c>
      <c r="D17" s="47" t="s">
        <v>165</v>
      </c>
      <c r="E17" s="28" t="s">
        <v>168</v>
      </c>
      <c r="F17" s="26" t="s">
        <v>76</v>
      </c>
      <c r="G17" s="27">
        <v>6</v>
      </c>
      <c r="H17" s="27">
        <v>5</v>
      </c>
      <c r="I17" s="23">
        <f t="shared" si="0"/>
        <v>30</v>
      </c>
      <c r="J17" s="26" t="s">
        <v>82</v>
      </c>
      <c r="K17" s="40" t="s">
        <v>208</v>
      </c>
      <c r="L17" s="27">
        <v>5</v>
      </c>
      <c r="M17" s="27">
        <v>5</v>
      </c>
      <c r="N17" s="23">
        <f t="shared" si="1"/>
        <v>25</v>
      </c>
      <c r="O17" s="24" t="s">
        <v>209</v>
      </c>
      <c r="P17" s="83" t="s">
        <v>216</v>
      </c>
      <c r="Q17" s="52" t="s">
        <v>158</v>
      </c>
      <c r="R17" s="52" t="s">
        <v>158</v>
      </c>
      <c r="S17" s="52" t="s">
        <v>158</v>
      </c>
      <c r="T17" s="52" t="s">
        <v>158</v>
      </c>
      <c r="U17" s="52"/>
      <c r="V17" s="52"/>
    </row>
    <row r="18" spans="1:22" ht="114" x14ac:dyDescent="0.15">
      <c r="A18" s="19">
        <v>11</v>
      </c>
      <c r="B18" s="30" t="s">
        <v>93</v>
      </c>
      <c r="C18" s="30" t="s">
        <v>97</v>
      </c>
      <c r="D18" s="47" t="s">
        <v>165</v>
      </c>
      <c r="E18" s="28" t="s">
        <v>94</v>
      </c>
      <c r="F18" s="26" t="s">
        <v>89</v>
      </c>
      <c r="G18" s="26">
        <v>6</v>
      </c>
      <c r="H18" s="27">
        <v>6</v>
      </c>
      <c r="I18" s="23">
        <f t="shared" ref="I18:I19" si="2">G18*H18</f>
        <v>36</v>
      </c>
      <c r="J18" s="28" t="s">
        <v>95</v>
      </c>
      <c r="K18" s="26" t="s">
        <v>96</v>
      </c>
      <c r="L18" s="27">
        <v>5</v>
      </c>
      <c r="M18" s="27">
        <v>6</v>
      </c>
      <c r="N18" s="23">
        <f t="shared" ref="N18:N19" si="3">L18*M18</f>
        <v>30</v>
      </c>
      <c r="O18" s="54"/>
      <c r="P18" s="83"/>
      <c r="Q18" s="52"/>
      <c r="R18" s="52" t="s">
        <v>158</v>
      </c>
      <c r="S18" s="52" t="s">
        <v>158</v>
      </c>
      <c r="T18" s="52" t="s">
        <v>158</v>
      </c>
      <c r="U18" s="52" t="s">
        <v>158</v>
      </c>
      <c r="V18" s="52"/>
    </row>
    <row r="19" spans="1:22" ht="114" x14ac:dyDescent="0.15">
      <c r="A19" s="19">
        <v>12</v>
      </c>
      <c r="B19" s="30" t="s">
        <v>241</v>
      </c>
      <c r="C19" s="30" t="s">
        <v>244</v>
      </c>
      <c r="D19" s="47" t="s">
        <v>165</v>
      </c>
      <c r="E19" s="28" t="s">
        <v>242</v>
      </c>
      <c r="F19" s="26" t="s">
        <v>89</v>
      </c>
      <c r="G19" s="26">
        <v>5</v>
      </c>
      <c r="H19" s="27">
        <v>5</v>
      </c>
      <c r="I19" s="23">
        <f t="shared" si="2"/>
        <v>25</v>
      </c>
      <c r="J19" s="28" t="s">
        <v>95</v>
      </c>
      <c r="K19" s="26" t="s">
        <v>243</v>
      </c>
      <c r="L19" s="27">
        <v>3</v>
      </c>
      <c r="M19" s="27">
        <v>5</v>
      </c>
      <c r="N19" s="23">
        <f t="shared" si="3"/>
        <v>15</v>
      </c>
      <c r="O19" s="54"/>
      <c r="P19" s="83"/>
      <c r="Q19" s="52"/>
      <c r="R19" s="52" t="s">
        <v>158</v>
      </c>
      <c r="S19" s="52" t="s">
        <v>158</v>
      </c>
      <c r="T19" s="52" t="s">
        <v>158</v>
      </c>
      <c r="U19" s="52" t="s">
        <v>158</v>
      </c>
      <c r="V19" s="52"/>
    </row>
    <row r="20" spans="1:22" ht="114" x14ac:dyDescent="0.15">
      <c r="A20" s="19">
        <v>13</v>
      </c>
      <c r="B20" s="30" t="s">
        <v>150</v>
      </c>
      <c r="C20" s="30" t="s">
        <v>151</v>
      </c>
      <c r="D20" s="47" t="s">
        <v>165</v>
      </c>
      <c r="E20" s="28" t="s">
        <v>100</v>
      </c>
      <c r="F20" s="26" t="s">
        <v>89</v>
      </c>
      <c r="G20" s="26">
        <v>8</v>
      </c>
      <c r="H20" s="27">
        <v>6</v>
      </c>
      <c r="I20" s="23">
        <f t="shared" si="0"/>
        <v>48</v>
      </c>
      <c r="J20" s="28" t="s">
        <v>130</v>
      </c>
      <c r="K20" s="26" t="s">
        <v>199</v>
      </c>
      <c r="L20" s="27">
        <v>5</v>
      </c>
      <c r="M20" s="27">
        <v>5</v>
      </c>
      <c r="N20" s="23">
        <f t="shared" si="1"/>
        <v>25</v>
      </c>
      <c r="O20" s="24" t="s">
        <v>198</v>
      </c>
      <c r="P20" s="83"/>
      <c r="Q20" s="52" t="s">
        <v>158</v>
      </c>
      <c r="R20" s="52" t="s">
        <v>158</v>
      </c>
      <c r="S20" s="52" t="s">
        <v>158</v>
      </c>
      <c r="T20" s="52" t="s">
        <v>167</v>
      </c>
      <c r="U20" s="52"/>
      <c r="V20" s="52" t="s">
        <v>158</v>
      </c>
    </row>
    <row r="21" spans="1:22" ht="133" x14ac:dyDescent="0.15">
      <c r="A21" s="19">
        <v>14</v>
      </c>
      <c r="B21" s="30" t="s">
        <v>119</v>
      </c>
      <c r="C21" s="30" t="s">
        <v>120</v>
      </c>
      <c r="D21" s="47" t="s">
        <v>165</v>
      </c>
      <c r="E21" s="28" t="s">
        <v>77</v>
      </c>
      <c r="F21" s="26" t="s">
        <v>102</v>
      </c>
      <c r="G21" s="27">
        <v>2</v>
      </c>
      <c r="H21" s="27">
        <v>5</v>
      </c>
      <c r="I21" s="23">
        <f t="shared" si="0"/>
        <v>10</v>
      </c>
      <c r="J21" s="26" t="s">
        <v>117</v>
      </c>
      <c r="K21" s="26" t="s">
        <v>118</v>
      </c>
      <c r="L21" s="27">
        <v>1</v>
      </c>
      <c r="M21" s="27">
        <v>5</v>
      </c>
      <c r="N21" s="23">
        <f t="shared" si="1"/>
        <v>5</v>
      </c>
      <c r="O21" s="24"/>
      <c r="P21" s="83"/>
      <c r="Q21" s="52"/>
      <c r="R21" s="52" t="s">
        <v>158</v>
      </c>
      <c r="S21" s="52" t="s">
        <v>158</v>
      </c>
      <c r="T21" s="52" t="s">
        <v>158</v>
      </c>
      <c r="U21" s="52"/>
      <c r="V21" s="52"/>
    </row>
    <row r="22" spans="1:22" ht="95" x14ac:dyDescent="0.15">
      <c r="A22" s="19">
        <v>15</v>
      </c>
      <c r="B22" s="25" t="s">
        <v>138</v>
      </c>
      <c r="C22" s="25" t="s">
        <v>139</v>
      </c>
      <c r="D22" s="44">
        <v>2</v>
      </c>
      <c r="E22" s="27" t="s">
        <v>64</v>
      </c>
      <c r="F22" s="26" t="s">
        <v>17</v>
      </c>
      <c r="G22" s="27">
        <v>7</v>
      </c>
      <c r="H22" s="27">
        <v>5</v>
      </c>
      <c r="I22" s="23">
        <f t="shared" ref="I22:I39" si="4">G22*H22</f>
        <v>35</v>
      </c>
      <c r="J22" s="26" t="s">
        <v>136</v>
      </c>
      <c r="K22" s="27" t="s">
        <v>140</v>
      </c>
      <c r="L22" s="27">
        <v>6</v>
      </c>
      <c r="M22" s="27">
        <v>4.5</v>
      </c>
      <c r="N22" s="23">
        <f t="shared" ref="N22:N39" si="5">L22*M22</f>
        <v>27</v>
      </c>
      <c r="O22" s="24"/>
      <c r="P22" s="83"/>
      <c r="Q22" s="52"/>
      <c r="R22" s="53" t="s">
        <v>158</v>
      </c>
      <c r="S22" s="52"/>
      <c r="T22" s="52" t="s">
        <v>158</v>
      </c>
      <c r="U22" s="52"/>
      <c r="V22" s="52"/>
    </row>
    <row r="23" spans="1:22" ht="95" x14ac:dyDescent="0.15">
      <c r="A23" s="19">
        <v>16</v>
      </c>
      <c r="B23" s="30" t="s">
        <v>6</v>
      </c>
      <c r="C23" s="30" t="s">
        <v>74</v>
      </c>
      <c r="D23" s="45">
        <v>2</v>
      </c>
      <c r="E23" s="28" t="s">
        <v>55</v>
      </c>
      <c r="F23" s="26" t="s">
        <v>7</v>
      </c>
      <c r="G23" s="26">
        <v>2</v>
      </c>
      <c r="H23" s="27">
        <v>4</v>
      </c>
      <c r="I23" s="23">
        <f t="shared" si="4"/>
        <v>8</v>
      </c>
      <c r="J23" s="26" t="s">
        <v>8</v>
      </c>
      <c r="K23" s="27" t="s">
        <v>9</v>
      </c>
      <c r="L23" s="27">
        <v>2</v>
      </c>
      <c r="M23" s="27">
        <v>3</v>
      </c>
      <c r="N23" s="23">
        <f t="shared" si="5"/>
        <v>6</v>
      </c>
      <c r="O23" s="29"/>
      <c r="P23" s="83"/>
      <c r="Q23" s="52"/>
      <c r="R23" s="52" t="s">
        <v>158</v>
      </c>
      <c r="S23" s="52"/>
      <c r="T23" s="52"/>
      <c r="U23" s="52"/>
      <c r="V23" s="52" t="s">
        <v>158</v>
      </c>
    </row>
    <row r="24" spans="1:22" ht="76" x14ac:dyDescent="0.15">
      <c r="A24" s="19">
        <v>17</v>
      </c>
      <c r="B24" s="25" t="s">
        <v>137</v>
      </c>
      <c r="C24" s="25" t="s">
        <v>135</v>
      </c>
      <c r="D24" s="48" t="s">
        <v>166</v>
      </c>
      <c r="E24" s="27" t="s">
        <v>16</v>
      </c>
      <c r="F24" s="26" t="s">
        <v>17</v>
      </c>
      <c r="G24" s="27">
        <v>4</v>
      </c>
      <c r="H24" s="27">
        <v>6</v>
      </c>
      <c r="I24" s="23">
        <f t="shared" si="4"/>
        <v>24</v>
      </c>
      <c r="J24" s="26" t="s">
        <v>51</v>
      </c>
      <c r="K24" s="27" t="s">
        <v>35</v>
      </c>
      <c r="L24" s="27">
        <v>1</v>
      </c>
      <c r="M24" s="27">
        <v>6</v>
      </c>
      <c r="N24" s="23">
        <f t="shared" si="5"/>
        <v>6</v>
      </c>
      <c r="O24" s="24"/>
      <c r="P24" s="83"/>
      <c r="Q24" s="52"/>
      <c r="R24" s="52" t="s">
        <v>158</v>
      </c>
      <c r="S24" s="52"/>
      <c r="T24" s="52" t="s">
        <v>158</v>
      </c>
      <c r="U24" s="52"/>
      <c r="V24" s="52"/>
    </row>
    <row r="25" spans="1:22" s="5" customFormat="1" ht="76" x14ac:dyDescent="0.2">
      <c r="A25" s="19">
        <v>18</v>
      </c>
      <c r="B25" s="25" t="s">
        <v>63</v>
      </c>
      <c r="C25" s="25" t="s">
        <v>68</v>
      </c>
      <c r="D25" s="46">
        <v>3</v>
      </c>
      <c r="E25" s="27" t="s">
        <v>122</v>
      </c>
      <c r="F25" s="26" t="s">
        <v>75</v>
      </c>
      <c r="G25" s="27">
        <v>7</v>
      </c>
      <c r="H25" s="27">
        <v>6</v>
      </c>
      <c r="I25" s="23">
        <f t="shared" si="4"/>
        <v>42</v>
      </c>
      <c r="J25" s="26" t="s">
        <v>200</v>
      </c>
      <c r="K25" s="28" t="s">
        <v>142</v>
      </c>
      <c r="L25" s="27">
        <v>5</v>
      </c>
      <c r="M25" s="27">
        <v>5</v>
      </c>
      <c r="N25" s="23">
        <f t="shared" si="5"/>
        <v>25</v>
      </c>
      <c r="O25" s="24" t="s">
        <v>201</v>
      </c>
      <c r="P25" s="83"/>
      <c r="Q25" s="52"/>
      <c r="R25" s="52"/>
      <c r="S25" s="52" t="s">
        <v>158</v>
      </c>
      <c r="T25" s="52" t="s">
        <v>158</v>
      </c>
      <c r="U25" s="52"/>
      <c r="V25" s="52"/>
    </row>
    <row r="26" spans="1:22" ht="190" x14ac:dyDescent="0.15">
      <c r="A26" s="19">
        <v>19</v>
      </c>
      <c r="B26" s="25" t="s">
        <v>19</v>
      </c>
      <c r="C26" s="25" t="s">
        <v>71</v>
      </c>
      <c r="D26" s="46">
        <v>3</v>
      </c>
      <c r="E26" s="27" t="s">
        <v>143</v>
      </c>
      <c r="F26" s="26" t="s">
        <v>20</v>
      </c>
      <c r="G26" s="27">
        <v>7</v>
      </c>
      <c r="H26" s="27">
        <v>8</v>
      </c>
      <c r="I26" s="23">
        <f t="shared" si="4"/>
        <v>56</v>
      </c>
      <c r="J26" s="26" t="s">
        <v>4</v>
      </c>
      <c r="K26" s="27" t="s">
        <v>125</v>
      </c>
      <c r="L26" s="27">
        <v>4</v>
      </c>
      <c r="M26" s="27">
        <v>7</v>
      </c>
      <c r="N26" s="23">
        <f t="shared" si="5"/>
        <v>28</v>
      </c>
      <c r="O26" s="24" t="s">
        <v>206</v>
      </c>
      <c r="P26" s="83"/>
      <c r="Q26" s="52"/>
      <c r="R26" s="52"/>
      <c r="S26" s="52" t="s">
        <v>158</v>
      </c>
      <c r="T26" s="52"/>
      <c r="U26" s="52" t="s">
        <v>158</v>
      </c>
      <c r="V26" s="52"/>
    </row>
    <row r="27" spans="1:22" ht="171" x14ac:dyDescent="0.15">
      <c r="A27" s="19">
        <v>20</v>
      </c>
      <c r="B27" s="25" t="s">
        <v>131</v>
      </c>
      <c r="C27" s="25" t="s">
        <v>132</v>
      </c>
      <c r="D27" s="46">
        <v>3</v>
      </c>
      <c r="E27" s="27" t="s">
        <v>50</v>
      </c>
      <c r="F27" s="26" t="s">
        <v>3</v>
      </c>
      <c r="G27" s="27">
        <v>7</v>
      </c>
      <c r="H27" s="27">
        <v>5</v>
      </c>
      <c r="I27" s="23">
        <f t="shared" si="4"/>
        <v>35</v>
      </c>
      <c r="J27" s="26" t="s">
        <v>103</v>
      </c>
      <c r="K27" s="27" t="s">
        <v>190</v>
      </c>
      <c r="L27" s="27">
        <v>5</v>
      </c>
      <c r="M27" s="27">
        <v>5</v>
      </c>
      <c r="N27" s="23">
        <f t="shared" si="5"/>
        <v>25</v>
      </c>
      <c r="O27" s="29" t="s">
        <v>202</v>
      </c>
      <c r="P27" s="83"/>
      <c r="Q27" s="52"/>
      <c r="R27" s="52"/>
      <c r="S27" s="52" t="s">
        <v>158</v>
      </c>
      <c r="T27" s="52" t="s">
        <v>158</v>
      </c>
      <c r="U27" s="52"/>
      <c r="V27" s="52"/>
    </row>
    <row r="28" spans="1:22" ht="199.5" customHeight="1" x14ac:dyDescent="0.15">
      <c r="A28" s="19">
        <v>21</v>
      </c>
      <c r="B28" s="30" t="s">
        <v>78</v>
      </c>
      <c r="C28" s="30" t="s">
        <v>154</v>
      </c>
      <c r="D28" s="46">
        <v>3</v>
      </c>
      <c r="E28" s="28" t="s">
        <v>79</v>
      </c>
      <c r="F28" s="26" t="s">
        <v>75</v>
      </c>
      <c r="G28" s="27">
        <v>7</v>
      </c>
      <c r="H28" s="27">
        <v>5</v>
      </c>
      <c r="I28" s="23">
        <f t="shared" si="4"/>
        <v>35</v>
      </c>
      <c r="J28" s="26" t="s">
        <v>129</v>
      </c>
      <c r="K28" s="26" t="s">
        <v>148</v>
      </c>
      <c r="L28" s="27">
        <v>7</v>
      </c>
      <c r="M28" s="27">
        <v>5</v>
      </c>
      <c r="N28" s="23">
        <f t="shared" si="5"/>
        <v>35</v>
      </c>
      <c r="O28" s="24" t="s">
        <v>204</v>
      </c>
      <c r="P28" s="83"/>
      <c r="Q28" s="52"/>
      <c r="R28" s="52"/>
      <c r="S28" s="52" t="s">
        <v>158</v>
      </c>
      <c r="T28" s="52" t="s">
        <v>158</v>
      </c>
      <c r="U28" s="52" t="s">
        <v>158</v>
      </c>
      <c r="V28" s="52"/>
    </row>
    <row r="29" spans="1:22" ht="114" x14ac:dyDescent="0.15">
      <c r="A29" s="19">
        <v>22</v>
      </c>
      <c r="B29" s="20" t="s">
        <v>134</v>
      </c>
      <c r="C29" s="20" t="s">
        <v>134</v>
      </c>
      <c r="D29" s="49">
        <v>4</v>
      </c>
      <c r="E29" s="27" t="s">
        <v>27</v>
      </c>
      <c r="F29" s="21" t="s">
        <v>57</v>
      </c>
      <c r="G29" s="22">
        <v>9</v>
      </c>
      <c r="H29" s="22">
        <v>7</v>
      </c>
      <c r="I29" s="23">
        <f t="shared" si="4"/>
        <v>63</v>
      </c>
      <c r="J29" s="21" t="s">
        <v>126</v>
      </c>
      <c r="K29" s="22" t="s">
        <v>191</v>
      </c>
      <c r="L29" s="22">
        <v>6</v>
      </c>
      <c r="M29" s="22">
        <v>7</v>
      </c>
      <c r="N29" s="23">
        <f t="shared" si="5"/>
        <v>42</v>
      </c>
      <c r="O29" s="24" t="s">
        <v>205</v>
      </c>
      <c r="P29" s="83" t="s">
        <v>211</v>
      </c>
      <c r="Q29" s="52"/>
      <c r="R29" s="52"/>
      <c r="S29" s="52" t="s">
        <v>158</v>
      </c>
      <c r="T29" s="52"/>
      <c r="U29" s="52"/>
      <c r="V29" s="52" t="s">
        <v>158</v>
      </c>
    </row>
    <row r="30" spans="1:22" ht="114" x14ac:dyDescent="0.15">
      <c r="A30" s="19">
        <v>23</v>
      </c>
      <c r="B30" s="25" t="s">
        <v>104</v>
      </c>
      <c r="C30" s="25" t="s">
        <v>105</v>
      </c>
      <c r="D30" s="50">
        <v>4</v>
      </c>
      <c r="E30" s="27" t="s">
        <v>192</v>
      </c>
      <c r="F30" s="26" t="s">
        <v>89</v>
      </c>
      <c r="G30" s="27">
        <v>5</v>
      </c>
      <c r="H30" s="27">
        <v>4</v>
      </c>
      <c r="I30" s="23">
        <f t="shared" si="4"/>
        <v>20</v>
      </c>
      <c r="J30" s="26" t="s">
        <v>106</v>
      </c>
      <c r="K30" s="26" t="s">
        <v>144</v>
      </c>
      <c r="L30" s="27">
        <v>4</v>
      </c>
      <c r="M30" s="27">
        <v>2</v>
      </c>
      <c r="N30" s="23">
        <f t="shared" si="5"/>
        <v>8</v>
      </c>
      <c r="O30" s="54"/>
      <c r="P30" s="83"/>
      <c r="Q30" s="52"/>
      <c r="R30" s="52"/>
      <c r="S30" s="52" t="s">
        <v>158</v>
      </c>
      <c r="T30" s="52"/>
      <c r="U30" s="52"/>
      <c r="V30" s="52" t="s">
        <v>158</v>
      </c>
    </row>
    <row r="31" spans="1:22" ht="133" x14ac:dyDescent="0.15">
      <c r="A31" s="19">
        <v>24</v>
      </c>
      <c r="B31" s="25" t="s">
        <v>110</v>
      </c>
      <c r="C31" s="25" t="s">
        <v>111</v>
      </c>
      <c r="D31" s="50">
        <v>4</v>
      </c>
      <c r="E31" s="27" t="s">
        <v>0</v>
      </c>
      <c r="F31" s="26" t="s">
        <v>1</v>
      </c>
      <c r="G31" s="27">
        <v>3</v>
      </c>
      <c r="H31" s="27">
        <v>3</v>
      </c>
      <c r="I31" s="23">
        <f t="shared" si="4"/>
        <v>9</v>
      </c>
      <c r="J31" s="26" t="s">
        <v>112</v>
      </c>
      <c r="K31" s="27" t="s">
        <v>145</v>
      </c>
      <c r="L31" s="27">
        <v>3</v>
      </c>
      <c r="M31" s="27">
        <v>3</v>
      </c>
      <c r="N31" s="23">
        <f t="shared" si="5"/>
        <v>9</v>
      </c>
      <c r="O31" s="24"/>
      <c r="P31" s="83"/>
      <c r="Q31" s="52"/>
      <c r="R31" s="52"/>
      <c r="S31" s="52" t="s">
        <v>158</v>
      </c>
      <c r="T31" s="52" t="s">
        <v>158</v>
      </c>
      <c r="U31" s="52"/>
      <c r="V31" s="52" t="s">
        <v>158</v>
      </c>
    </row>
    <row r="32" spans="1:22" ht="114" x14ac:dyDescent="0.15">
      <c r="A32" s="19">
        <v>25</v>
      </c>
      <c r="B32" s="20" t="s">
        <v>10</v>
      </c>
      <c r="C32" s="20" t="s">
        <v>80</v>
      </c>
      <c r="D32" s="49">
        <v>4</v>
      </c>
      <c r="E32" s="22" t="s">
        <v>25</v>
      </c>
      <c r="F32" s="27" t="s">
        <v>101</v>
      </c>
      <c r="G32" s="22">
        <v>4</v>
      </c>
      <c r="H32" s="22">
        <v>2.5</v>
      </c>
      <c r="I32" s="23">
        <f t="shared" si="4"/>
        <v>10</v>
      </c>
      <c r="J32" s="27" t="s">
        <v>58</v>
      </c>
      <c r="K32" s="22" t="s">
        <v>59</v>
      </c>
      <c r="L32" s="22">
        <v>3</v>
      </c>
      <c r="M32" s="22">
        <v>2.5</v>
      </c>
      <c r="N32" s="23">
        <f t="shared" si="5"/>
        <v>7.5</v>
      </c>
      <c r="O32" s="24"/>
      <c r="P32" s="83" t="s">
        <v>217</v>
      </c>
      <c r="Q32" s="52"/>
      <c r="R32" s="52"/>
      <c r="S32" s="52" t="s">
        <v>158</v>
      </c>
      <c r="T32" s="52" t="s">
        <v>158</v>
      </c>
      <c r="U32" s="52"/>
      <c r="V32" s="52" t="s">
        <v>158</v>
      </c>
    </row>
    <row r="33" spans="1:22" ht="95" x14ac:dyDescent="0.15">
      <c r="A33" s="19">
        <v>26</v>
      </c>
      <c r="B33" s="20" t="s">
        <v>193</v>
      </c>
      <c r="C33" s="20" t="s">
        <v>193</v>
      </c>
      <c r="D33" s="49">
        <v>4</v>
      </c>
      <c r="E33" s="27" t="s">
        <v>11</v>
      </c>
      <c r="F33" s="21" t="s">
        <v>75</v>
      </c>
      <c r="G33" s="22">
        <v>10</v>
      </c>
      <c r="H33" s="22">
        <v>7</v>
      </c>
      <c r="I33" s="23">
        <f t="shared" si="4"/>
        <v>70</v>
      </c>
      <c r="J33" s="21" t="s">
        <v>127</v>
      </c>
      <c r="K33" s="22" t="s">
        <v>128</v>
      </c>
      <c r="L33" s="22">
        <v>6</v>
      </c>
      <c r="M33" s="22">
        <v>4</v>
      </c>
      <c r="N33" s="23">
        <f t="shared" si="5"/>
        <v>24</v>
      </c>
      <c r="O33" s="24" t="s">
        <v>218</v>
      </c>
      <c r="P33" s="83"/>
      <c r="Q33" s="52"/>
      <c r="R33" s="52"/>
      <c r="S33" s="52" t="s">
        <v>158</v>
      </c>
      <c r="T33" s="52"/>
      <c r="U33" s="52" t="s">
        <v>158</v>
      </c>
      <c r="V33" s="52"/>
    </row>
    <row r="34" spans="1:22" ht="171" x14ac:dyDescent="0.15">
      <c r="A34" s="19">
        <v>27</v>
      </c>
      <c r="B34" s="25" t="s">
        <v>12</v>
      </c>
      <c r="C34" s="25" t="s">
        <v>12</v>
      </c>
      <c r="D34" s="50">
        <v>4</v>
      </c>
      <c r="E34" s="27" t="s">
        <v>52</v>
      </c>
      <c r="F34" s="26" t="s">
        <v>102</v>
      </c>
      <c r="G34" s="26">
        <v>5</v>
      </c>
      <c r="H34" s="27">
        <v>6</v>
      </c>
      <c r="I34" s="23">
        <f t="shared" si="4"/>
        <v>30</v>
      </c>
      <c r="J34" s="26" t="s">
        <v>53</v>
      </c>
      <c r="K34" s="26" t="s">
        <v>113</v>
      </c>
      <c r="L34" s="27">
        <v>4</v>
      </c>
      <c r="M34" s="27">
        <v>6</v>
      </c>
      <c r="N34" s="23">
        <f t="shared" si="5"/>
        <v>24</v>
      </c>
      <c r="O34" s="29" t="s">
        <v>210</v>
      </c>
      <c r="P34" s="83" t="s">
        <v>219</v>
      </c>
      <c r="Q34" s="52"/>
      <c r="R34" s="52"/>
      <c r="S34" s="52" t="s">
        <v>158</v>
      </c>
      <c r="T34" s="52" t="s">
        <v>158</v>
      </c>
      <c r="U34" s="52"/>
      <c r="V34" s="52"/>
    </row>
    <row r="35" spans="1:22" ht="114" x14ac:dyDescent="0.15">
      <c r="A35" s="19">
        <v>28</v>
      </c>
      <c r="B35" s="25" t="s">
        <v>14</v>
      </c>
      <c r="C35" s="25" t="s">
        <v>14</v>
      </c>
      <c r="D35" s="50">
        <v>4</v>
      </c>
      <c r="E35" s="27" t="s">
        <v>15</v>
      </c>
      <c r="F35" s="26" t="s">
        <v>75</v>
      </c>
      <c r="G35" s="26">
        <v>2.5</v>
      </c>
      <c r="H35" s="27">
        <v>3</v>
      </c>
      <c r="I35" s="23">
        <f t="shared" si="4"/>
        <v>7.5</v>
      </c>
      <c r="J35" s="26" t="s">
        <v>194</v>
      </c>
      <c r="K35" s="26" t="s">
        <v>146</v>
      </c>
      <c r="L35" s="27">
        <v>2</v>
      </c>
      <c r="M35" s="27">
        <v>2</v>
      </c>
      <c r="N35" s="23">
        <f t="shared" si="5"/>
        <v>4</v>
      </c>
      <c r="O35" s="24"/>
      <c r="P35" s="83"/>
      <c r="Q35" s="52"/>
      <c r="R35" s="52"/>
      <c r="S35" s="52" t="s">
        <v>158</v>
      </c>
      <c r="T35" s="52"/>
      <c r="U35" s="52"/>
      <c r="V35" s="52" t="s">
        <v>158</v>
      </c>
    </row>
    <row r="36" spans="1:22" ht="95" x14ac:dyDescent="0.15">
      <c r="A36" s="19">
        <v>29</v>
      </c>
      <c r="B36" s="30" t="s">
        <v>107</v>
      </c>
      <c r="C36" s="30" t="s">
        <v>108</v>
      </c>
      <c r="D36" s="51">
        <v>4</v>
      </c>
      <c r="E36" s="28" t="s">
        <v>109</v>
      </c>
      <c r="F36" s="26" t="s">
        <v>89</v>
      </c>
      <c r="G36" s="40">
        <v>4</v>
      </c>
      <c r="H36" s="27">
        <v>3</v>
      </c>
      <c r="I36" s="23">
        <f t="shared" si="4"/>
        <v>12</v>
      </c>
      <c r="J36" s="26" t="s">
        <v>220</v>
      </c>
      <c r="K36" s="26" t="s">
        <v>147</v>
      </c>
      <c r="L36" s="40">
        <v>3</v>
      </c>
      <c r="M36" s="27">
        <v>2</v>
      </c>
      <c r="N36" s="23">
        <f t="shared" si="5"/>
        <v>6</v>
      </c>
      <c r="O36" s="54"/>
      <c r="P36" s="83" t="s">
        <v>221</v>
      </c>
      <c r="Q36" s="52"/>
      <c r="R36" s="52"/>
      <c r="S36" s="52" t="s">
        <v>158</v>
      </c>
      <c r="T36" s="52" t="s">
        <v>158</v>
      </c>
      <c r="U36" s="52"/>
      <c r="V36" s="52" t="s">
        <v>158</v>
      </c>
    </row>
    <row r="37" spans="1:22" ht="114" x14ac:dyDescent="0.15">
      <c r="A37" s="19">
        <v>30</v>
      </c>
      <c r="B37" s="30" t="s">
        <v>86</v>
      </c>
      <c r="C37" s="30" t="s">
        <v>86</v>
      </c>
      <c r="D37" s="51">
        <v>4</v>
      </c>
      <c r="E37" s="28" t="s">
        <v>87</v>
      </c>
      <c r="F37" s="26" t="s">
        <v>89</v>
      </c>
      <c r="G37" s="27">
        <v>5</v>
      </c>
      <c r="H37" s="27">
        <v>6</v>
      </c>
      <c r="I37" s="23">
        <f t="shared" si="4"/>
        <v>30</v>
      </c>
      <c r="J37" s="26" t="s">
        <v>149</v>
      </c>
      <c r="K37" s="26" t="s">
        <v>83</v>
      </c>
      <c r="L37" s="27">
        <v>5</v>
      </c>
      <c r="M37" s="27">
        <v>6</v>
      </c>
      <c r="N37" s="23">
        <f t="shared" si="5"/>
        <v>30</v>
      </c>
      <c r="O37" s="54"/>
      <c r="P37" s="83"/>
      <c r="Q37" s="52"/>
      <c r="R37" s="52"/>
      <c r="S37" s="52" t="s">
        <v>158</v>
      </c>
      <c r="T37" s="52"/>
      <c r="U37" s="52"/>
      <c r="V37" s="52" t="s">
        <v>158</v>
      </c>
    </row>
    <row r="38" spans="1:22" ht="190" x14ac:dyDescent="0.15">
      <c r="A38" s="19">
        <v>31</v>
      </c>
      <c r="B38" s="30" t="s">
        <v>98</v>
      </c>
      <c r="C38" s="30" t="s">
        <v>98</v>
      </c>
      <c r="D38" s="51">
        <v>4</v>
      </c>
      <c r="E38" s="28" t="s">
        <v>90</v>
      </c>
      <c r="F38" s="26" t="s">
        <v>89</v>
      </c>
      <c r="G38" s="26">
        <v>3</v>
      </c>
      <c r="H38" s="27">
        <v>5</v>
      </c>
      <c r="I38" s="23">
        <f t="shared" si="4"/>
        <v>15</v>
      </c>
      <c r="J38" s="28" t="s">
        <v>92</v>
      </c>
      <c r="K38" s="26" t="s">
        <v>91</v>
      </c>
      <c r="L38" s="27">
        <v>3</v>
      </c>
      <c r="M38" s="27">
        <v>5</v>
      </c>
      <c r="N38" s="23">
        <f t="shared" si="5"/>
        <v>15</v>
      </c>
      <c r="O38" s="54"/>
      <c r="P38" s="83"/>
      <c r="Q38" s="52"/>
      <c r="R38" s="52"/>
      <c r="S38" s="52" t="s">
        <v>158</v>
      </c>
      <c r="T38" s="52" t="s">
        <v>158</v>
      </c>
      <c r="U38" s="52" t="s">
        <v>158</v>
      </c>
      <c r="V38" s="52"/>
    </row>
    <row r="39" spans="1:22" ht="114" x14ac:dyDescent="0.15">
      <c r="A39" s="19">
        <v>32</v>
      </c>
      <c r="B39" s="30" t="s">
        <v>152</v>
      </c>
      <c r="C39" s="30" t="s">
        <v>152</v>
      </c>
      <c r="D39" s="51">
        <v>4</v>
      </c>
      <c r="E39" s="28" t="s">
        <v>133</v>
      </c>
      <c r="F39" s="26" t="s">
        <v>84</v>
      </c>
      <c r="G39" s="26">
        <v>4</v>
      </c>
      <c r="H39" s="27">
        <v>6</v>
      </c>
      <c r="I39" s="23">
        <f t="shared" si="4"/>
        <v>24</v>
      </c>
      <c r="J39" s="28" t="s">
        <v>153</v>
      </c>
      <c r="K39" s="26" t="s">
        <v>203</v>
      </c>
      <c r="L39" s="27">
        <v>4</v>
      </c>
      <c r="M39" s="27">
        <v>6</v>
      </c>
      <c r="N39" s="23">
        <f t="shared" si="5"/>
        <v>24</v>
      </c>
      <c r="O39" s="54"/>
      <c r="P39" s="83" t="s">
        <v>222</v>
      </c>
      <c r="Q39" s="52"/>
      <c r="R39" s="52"/>
      <c r="S39" s="52" t="s">
        <v>158</v>
      </c>
      <c r="T39" s="52"/>
      <c r="U39" s="52" t="s">
        <v>158</v>
      </c>
      <c r="V39" s="52"/>
    </row>
    <row r="40" spans="1:22" x14ac:dyDescent="0.15">
      <c r="A40" s="15"/>
      <c r="B40" s="8"/>
      <c r="C40" s="8"/>
      <c r="D40" s="8"/>
      <c r="E40" s="8"/>
      <c r="F40" s="9"/>
      <c r="G40" s="7"/>
      <c r="H40" s="7"/>
      <c r="I40" s="7"/>
      <c r="J40" s="9"/>
      <c r="K40" s="7"/>
      <c r="L40" s="7"/>
      <c r="M40" s="7"/>
      <c r="N40" s="7"/>
      <c r="O40" s="7"/>
      <c r="P40" s="7"/>
    </row>
    <row r="41" spans="1:22" x14ac:dyDescent="0.15">
      <c r="A41" s="15"/>
      <c r="B41" s="15"/>
      <c r="C41" s="15"/>
      <c r="D41" s="15"/>
      <c r="E41" s="7"/>
      <c r="F41" s="9"/>
      <c r="G41" s="7"/>
      <c r="H41" s="7"/>
      <c r="I41" s="7"/>
      <c r="J41" s="9"/>
      <c r="K41" s="7"/>
      <c r="L41" s="7"/>
      <c r="M41" s="7"/>
      <c r="N41" s="7"/>
      <c r="O41" s="7"/>
      <c r="P41" s="7"/>
    </row>
    <row r="42" spans="1:22" ht="145.5" customHeight="1" x14ac:dyDescent="0.15">
      <c r="A42" s="15"/>
      <c r="B42" s="7"/>
      <c r="C42" s="7"/>
      <c r="D42" s="7"/>
      <c r="E42" s="7"/>
      <c r="F42" s="9"/>
      <c r="G42" s="7"/>
      <c r="H42" s="7"/>
      <c r="I42" s="7"/>
      <c r="J42" s="9"/>
      <c r="K42" s="7"/>
      <c r="L42" s="7"/>
      <c r="M42" s="7"/>
      <c r="N42" s="7"/>
      <c r="O42" s="7"/>
      <c r="P42" s="87"/>
    </row>
    <row r="43" spans="1:22" x14ac:dyDescent="0.15">
      <c r="A43" s="7"/>
      <c r="B43" s="7"/>
      <c r="C43" s="7"/>
      <c r="D43" s="7"/>
      <c r="E43" s="7"/>
      <c r="F43" s="9"/>
      <c r="G43" s="7"/>
      <c r="H43" s="7"/>
      <c r="I43" s="7"/>
      <c r="J43" s="9"/>
      <c r="K43" s="7"/>
      <c r="L43" s="7"/>
      <c r="M43" s="7"/>
      <c r="N43" s="7"/>
      <c r="O43" s="7"/>
      <c r="P43" s="7"/>
    </row>
    <row r="44" spans="1:22" x14ac:dyDescent="0.15">
      <c r="A44" s="7"/>
      <c r="B44" s="7"/>
      <c r="C44" s="7"/>
      <c r="D44" s="7"/>
      <c r="E44" s="7"/>
      <c r="F44" s="9"/>
      <c r="G44" s="7"/>
      <c r="H44" s="7"/>
      <c r="I44" s="7"/>
      <c r="J44" s="9"/>
      <c r="K44" s="7"/>
      <c r="L44" s="7"/>
      <c r="M44" s="7"/>
      <c r="N44" s="7"/>
      <c r="O44" s="7"/>
      <c r="P44" s="7"/>
    </row>
  </sheetData>
  <mergeCells count="10">
    <mergeCell ref="P6:P7"/>
    <mergeCell ref="L6:N6"/>
    <mergeCell ref="O6:O7"/>
    <mergeCell ref="D6:D7"/>
    <mergeCell ref="A6:A7"/>
    <mergeCell ref="B6:B7"/>
    <mergeCell ref="E6:E7"/>
    <mergeCell ref="G6:I6"/>
    <mergeCell ref="J6:J7"/>
    <mergeCell ref="K6:K7"/>
  </mergeCells>
  <phoneticPr fontId="0" type="noConversion"/>
  <conditionalFormatting sqref="N8:N17 I8:I17 I20:I39 N20:N39">
    <cfRule type="cellIs" dxfId="41" priority="82" stopIfTrue="1" operator="between">
      <formula>0</formula>
      <formula>25</formula>
    </cfRule>
    <cfRule type="cellIs" dxfId="40" priority="83" stopIfTrue="1" operator="between">
      <formula>26</formula>
      <formula>50</formula>
    </cfRule>
    <cfRule type="cellIs" dxfId="39" priority="84" stopIfTrue="1" operator="between">
      <formula>51</formula>
      <formula>100</formula>
    </cfRule>
  </conditionalFormatting>
  <conditionalFormatting sqref="Q8">
    <cfRule type="cellIs" dxfId="38" priority="28" operator="equal">
      <formula>"x"</formula>
    </cfRule>
  </conditionalFormatting>
  <conditionalFormatting sqref="Q9:Q17 Q19:Q39">
    <cfRule type="cellIs" dxfId="37" priority="27" operator="equal">
      <formula>"x"</formula>
    </cfRule>
  </conditionalFormatting>
  <conditionalFormatting sqref="R8">
    <cfRule type="cellIs" dxfId="36" priority="26" operator="equal">
      <formula>"x"</formula>
    </cfRule>
  </conditionalFormatting>
  <conditionalFormatting sqref="R9:R17 R19:R39">
    <cfRule type="cellIs" dxfId="35" priority="24" operator="equal">
      <formula>"x"</formula>
    </cfRule>
  </conditionalFormatting>
  <conditionalFormatting sqref="S8">
    <cfRule type="cellIs" dxfId="34" priority="23" operator="equal">
      <formula>"x"</formula>
    </cfRule>
  </conditionalFormatting>
  <conditionalFormatting sqref="S9:S17 S19:S39">
    <cfRule type="cellIs" dxfId="33" priority="22" operator="equal">
      <formula>"x"</formula>
    </cfRule>
  </conditionalFormatting>
  <conditionalFormatting sqref="T8">
    <cfRule type="cellIs" dxfId="32" priority="21" operator="equal">
      <formula>"x"</formula>
    </cfRule>
  </conditionalFormatting>
  <conditionalFormatting sqref="T9:T17 T19:T39">
    <cfRule type="cellIs" dxfId="31" priority="20" operator="equal">
      <formula>"x"</formula>
    </cfRule>
  </conditionalFormatting>
  <conditionalFormatting sqref="U8">
    <cfRule type="cellIs" dxfId="30" priority="19" operator="equal">
      <formula>"x"</formula>
    </cfRule>
  </conditionalFormatting>
  <conditionalFormatting sqref="U9:U17 U19:U39">
    <cfRule type="cellIs" dxfId="29" priority="18" operator="equal">
      <formula>"x"</formula>
    </cfRule>
  </conditionalFormatting>
  <conditionalFormatting sqref="V8">
    <cfRule type="cellIs" dxfId="28" priority="17" operator="equal">
      <formula>"x"</formula>
    </cfRule>
  </conditionalFormatting>
  <conditionalFormatting sqref="V9:V17 V19:V39">
    <cfRule type="cellIs" dxfId="27" priority="16" operator="equal">
      <formula>"x"</formula>
    </cfRule>
  </conditionalFormatting>
  <conditionalFormatting sqref="I18 N18">
    <cfRule type="cellIs" dxfId="26" priority="13" stopIfTrue="1" operator="between">
      <formula>0</formula>
      <formula>25</formula>
    </cfRule>
    <cfRule type="cellIs" dxfId="25" priority="14" stopIfTrue="1" operator="between">
      <formula>26</formula>
      <formula>50</formula>
    </cfRule>
    <cfRule type="cellIs" dxfId="24" priority="15" stopIfTrue="1" operator="between">
      <formula>51</formula>
      <formula>100</formula>
    </cfRule>
  </conditionalFormatting>
  <conditionalFormatting sqref="Q18">
    <cfRule type="cellIs" dxfId="23" priority="12" operator="equal">
      <formula>"x"</formula>
    </cfRule>
  </conditionalFormatting>
  <conditionalFormatting sqref="R18">
    <cfRule type="cellIs" dxfId="22" priority="11" operator="equal">
      <formula>"x"</formula>
    </cfRule>
  </conditionalFormatting>
  <conditionalFormatting sqref="S18">
    <cfRule type="cellIs" dxfId="21" priority="10" operator="equal">
      <formula>"x"</formula>
    </cfRule>
  </conditionalFormatting>
  <conditionalFormatting sqref="T18">
    <cfRule type="cellIs" dxfId="20" priority="9" operator="equal">
      <formula>"x"</formula>
    </cfRule>
  </conditionalFormatting>
  <conditionalFormatting sqref="U18">
    <cfRule type="cellIs" dxfId="19" priority="8" operator="equal">
      <formula>"x"</formula>
    </cfRule>
  </conditionalFormatting>
  <conditionalFormatting sqref="V18">
    <cfRule type="cellIs" dxfId="18" priority="7" operator="equal">
      <formula>"x"</formula>
    </cfRule>
  </conditionalFormatting>
  <conditionalFormatting sqref="I19">
    <cfRule type="cellIs" dxfId="17" priority="4" stopIfTrue="1" operator="between">
      <formula>0</formula>
      <formula>25</formula>
    </cfRule>
    <cfRule type="cellIs" dxfId="16" priority="5" stopIfTrue="1" operator="between">
      <formula>26</formula>
      <formula>50</formula>
    </cfRule>
    <cfRule type="cellIs" dxfId="15" priority="6" stopIfTrue="1" operator="between">
      <formula>51</formula>
      <formula>100</formula>
    </cfRule>
  </conditionalFormatting>
  <conditionalFormatting sqref="N19">
    <cfRule type="cellIs" dxfId="14" priority="1" stopIfTrue="1" operator="between">
      <formula>0</formula>
      <formula>25</formula>
    </cfRule>
    <cfRule type="cellIs" dxfId="13" priority="2" stopIfTrue="1" operator="between">
      <formula>26</formula>
      <formula>50</formula>
    </cfRule>
    <cfRule type="cellIs" dxfId="12" priority="3" stopIfTrue="1" operator="between">
      <formula>51</formula>
      <formula>100</formula>
    </cfRule>
  </conditionalFormatting>
  <pageMargins left="0.35433070866141736" right="0.39370078740157483" top="0.78740157480314965" bottom="0.78740157480314965" header="0.51181102362204722" footer="0.51181102362204722"/>
  <pageSetup paperSize="8" scale="48" fitToHeight="0" orientation="landscape" verticalDpi="4294967294" r:id="rId1"/>
  <headerFooter alignWithMargins="0">
    <oddHeader>&amp;L&amp;F&amp;R&amp;D</oddHeader>
    <oddFooter>&amp;C&amp;P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2"/>
  <sheetViews>
    <sheetView zoomScale="60" zoomScaleNormal="60" workbookViewId="0">
      <selection activeCell="A20" sqref="A20"/>
    </sheetView>
  </sheetViews>
  <sheetFormatPr baseColWidth="10" defaultColWidth="9.1640625" defaultRowHeight="14" x14ac:dyDescent="0.15"/>
  <cols>
    <col min="1" max="1" width="8.5" style="55" bestFit="1" customWidth="1"/>
    <col min="2" max="2" width="36.5" style="55" customWidth="1"/>
    <col min="3" max="3" width="42.1640625" style="55" customWidth="1"/>
    <col min="4" max="4" width="11.33203125" style="59" customWidth="1"/>
    <col min="5" max="5" width="15" style="55" customWidth="1"/>
    <col min="6" max="6" width="10.5" style="55" customWidth="1"/>
    <col min="7" max="7" width="8.6640625" style="55" customWidth="1"/>
    <col min="8" max="8" width="33" style="59" customWidth="1"/>
    <col min="9" max="9" width="40.33203125" style="55" customWidth="1"/>
    <col min="10" max="10" width="15.83203125" style="55" customWidth="1"/>
    <col min="11" max="11" width="11.33203125" style="55" customWidth="1"/>
    <col min="12" max="12" width="9.33203125" style="55" customWidth="1"/>
    <col min="13" max="13" width="10.5" style="55" bestFit="1" customWidth="1"/>
    <col min="14" max="14" width="25.83203125" style="55" customWidth="1"/>
    <col min="15" max="15" width="17.5" style="55" bestFit="1" customWidth="1"/>
    <col min="16" max="16" width="27.5" style="55" customWidth="1"/>
    <col min="17" max="16384" width="9.1640625" style="55"/>
  </cols>
  <sheetData>
    <row r="1" spans="1:16" x14ac:dyDescent="0.15">
      <c r="B1" s="56" t="s">
        <v>169</v>
      </c>
      <c r="C1" s="56"/>
      <c r="D1" s="57"/>
      <c r="F1" s="58" t="s">
        <v>56</v>
      </c>
      <c r="G1" s="58"/>
      <c r="K1" s="60"/>
      <c r="N1" s="56" t="s">
        <v>170</v>
      </c>
      <c r="O1" s="55" t="s">
        <v>171</v>
      </c>
    </row>
    <row r="2" spans="1:16" x14ac:dyDescent="0.15">
      <c r="A2" s="56"/>
      <c r="D2" s="57"/>
      <c r="F2" s="61" t="s">
        <v>22</v>
      </c>
      <c r="G2" s="55" t="s">
        <v>172</v>
      </c>
      <c r="K2" s="62"/>
      <c r="N2" s="56" t="s">
        <v>173</v>
      </c>
      <c r="O2" s="55" t="s">
        <v>174</v>
      </c>
    </row>
    <row r="3" spans="1:16" x14ac:dyDescent="0.15">
      <c r="A3" s="56"/>
      <c r="D3" s="57"/>
      <c r="F3" s="63" t="s">
        <v>23</v>
      </c>
      <c r="G3" s="55" t="s">
        <v>175</v>
      </c>
      <c r="K3" s="60"/>
      <c r="N3" s="56"/>
    </row>
    <row r="4" spans="1:16" x14ac:dyDescent="0.15">
      <c r="A4" s="56"/>
      <c r="D4" s="57"/>
      <c r="F4" s="64" t="s">
        <v>24</v>
      </c>
      <c r="G4" s="55" t="s">
        <v>176</v>
      </c>
      <c r="K4" s="62"/>
      <c r="N4" s="56" t="s">
        <v>177</v>
      </c>
      <c r="O4" s="65">
        <f ca="1">'GRIDPP5 Risk Register'!O5</f>
        <v>43578</v>
      </c>
    </row>
    <row r="5" spans="1:16" x14ac:dyDescent="0.15">
      <c r="A5" s="56"/>
      <c r="D5" s="57"/>
      <c r="F5" s="60" t="s">
        <v>178</v>
      </c>
      <c r="G5" s="62" t="s">
        <v>179</v>
      </c>
      <c r="I5" s="66"/>
      <c r="K5" s="60"/>
      <c r="P5" s="67"/>
    </row>
    <row r="6" spans="1:16" ht="15" thickBot="1" x14ac:dyDescent="0.2">
      <c r="A6" s="56"/>
      <c r="D6" s="57"/>
      <c r="F6" s="56"/>
      <c r="G6" s="56"/>
      <c r="H6" s="57"/>
      <c r="I6" s="56"/>
      <c r="K6" s="56"/>
      <c r="L6" s="56"/>
      <c r="M6" s="56"/>
      <c r="N6" s="56"/>
      <c r="O6" s="56"/>
      <c r="P6" s="56"/>
    </row>
    <row r="7" spans="1:16" s="56" customFormat="1" ht="18" customHeight="1" x14ac:dyDescent="0.15">
      <c r="A7" s="123" t="s">
        <v>180</v>
      </c>
      <c r="B7" s="125" t="s">
        <v>34</v>
      </c>
      <c r="C7" s="127" t="s">
        <v>37</v>
      </c>
      <c r="D7" s="68" t="s">
        <v>38</v>
      </c>
      <c r="E7" s="118" t="s">
        <v>39</v>
      </c>
      <c r="F7" s="119"/>
      <c r="G7" s="120"/>
      <c r="H7" s="129" t="s">
        <v>41</v>
      </c>
      <c r="I7" s="125" t="s">
        <v>181</v>
      </c>
      <c r="J7" s="118" t="s">
        <v>43</v>
      </c>
      <c r="K7" s="119"/>
      <c r="L7" s="120"/>
      <c r="M7" s="118" t="s">
        <v>182</v>
      </c>
      <c r="N7" s="119"/>
      <c r="O7" s="120"/>
      <c r="P7" s="121" t="s">
        <v>36</v>
      </c>
    </row>
    <row r="8" spans="1:16" s="56" customFormat="1" ht="21" customHeight="1" thickBot="1" x14ac:dyDescent="0.2">
      <c r="A8" s="124"/>
      <c r="B8" s="126"/>
      <c r="C8" s="128"/>
      <c r="D8" s="69"/>
      <c r="E8" s="70" t="s">
        <v>40</v>
      </c>
      <c r="F8" s="70" t="s">
        <v>32</v>
      </c>
      <c r="G8" s="70" t="s">
        <v>33</v>
      </c>
      <c r="H8" s="130"/>
      <c r="I8" s="126"/>
      <c r="J8" s="70" t="s">
        <v>40</v>
      </c>
      <c r="K8" s="70" t="s">
        <v>32</v>
      </c>
      <c r="L8" s="70" t="s">
        <v>33</v>
      </c>
      <c r="M8" s="70" t="s">
        <v>183</v>
      </c>
      <c r="N8" s="71" t="s">
        <v>184</v>
      </c>
      <c r="O8" s="72" t="s">
        <v>185</v>
      </c>
      <c r="P8" s="122"/>
    </row>
    <row r="9" spans="1:16" ht="228" x14ac:dyDescent="0.15">
      <c r="A9" s="73">
        <f>'GRIDPP5 Risk Register'!A8</f>
        <v>1</v>
      </c>
      <c r="B9" s="74" t="str">
        <f>'GRIDPP5 Risk Register'!B8</f>
        <v xml:space="preserve">CASTOR storage system may suffer from degraded availability or inadequate performance </v>
      </c>
      <c r="C9" s="75" t="str">
        <f>'GRIDPP5 Risk Register'!E8</f>
        <v xml:space="preserve">Experiments would be unable to keep up with data rate from CERN or other sites. Service may be unable to handle planned level of reprocessing or analysis. </v>
      </c>
      <c r="D9" s="75" t="str">
        <f>'GRIDPP5 Risk Register'!F8</f>
        <v>AD</v>
      </c>
      <c r="E9" s="75">
        <f>'GRIDPP5 Risk Register'!G8</f>
        <v>4</v>
      </c>
      <c r="F9" s="75">
        <f>'GRIDPP5 Risk Register'!H8</f>
        <v>3</v>
      </c>
      <c r="G9" s="77">
        <f t="shared" ref="G9:G40" si="0">E9*F9</f>
        <v>12</v>
      </c>
      <c r="H9" s="76" t="str">
        <f>'GRIDPP5 Risk Register'!J8</f>
        <v>Reliability good but some indication of performance related problems at high transaction rates. extensive testing infrastructure. Close liaison with CERN. Pro-active monitoring. Change control system. Limit number of major upgrades. Close liaison with experiments. Resilient architecture.</v>
      </c>
      <c r="I9" s="76" t="str">
        <f>'GRIDPP5 Risk Register'!K8</f>
        <v>Continue to extend testing. Pro-active approach to advanced testing of new use cases. Increase priority of development of alternative solution. Impact will decline as CEPH project progresses.</v>
      </c>
      <c r="J9" s="76">
        <f>'GRIDPP5 Risk Register'!L8</f>
        <v>7</v>
      </c>
      <c r="K9" s="76">
        <f>'GRIDPP5 Risk Register'!M8</f>
        <v>3</v>
      </c>
      <c r="L9" s="77">
        <f t="shared" ref="L9:L40" si="1">J9*K9</f>
        <v>21</v>
      </c>
      <c r="M9" s="78" t="str">
        <f>IF(G9=0,"",IF(L9&lt;G9,"q",IF(L9&gt;G9,"p",IF(L9=G9,"tu"))))</f>
        <v>p</v>
      </c>
      <c r="N9" s="79"/>
      <c r="O9" s="79"/>
      <c r="P9" s="80" t="str">
        <f>'GRIDPP5 Risk Register'!O8</f>
        <v xml:space="preserve"> </v>
      </c>
    </row>
    <row r="10" spans="1:16" ht="247" x14ac:dyDescent="0.15">
      <c r="A10" s="73">
        <f>'GRIDPP5 Risk Register'!A9</f>
        <v>2</v>
      </c>
      <c r="B10" s="74" t="str">
        <f>'GRIDPP5 Risk Register'!B9</f>
        <v>Replacement Tier-1 Tape service to replace CASTOR may not be in place before CASTOR support ends.</v>
      </c>
      <c r="C10" s="75" t="str">
        <f>'GRIDPP5 Risk Register'!E9</f>
        <v>1. CASTOR support from CERN will end with it's refocus on EOS as a storage solution. This will mean and end to software updates for the CASTOR Tape service. 
2. At present no alternative has been identified so project runs a risk of hitting a software/security issue which will not be patched when support ends 
3. Lack of development effort in GridPP6 may slow implementation of Tier-1 service</v>
      </c>
      <c r="D10" s="75" t="str">
        <f>'GRIDPP5 Risk Register'!F9</f>
        <v>AD</v>
      </c>
      <c r="E10" s="75">
        <f>'GRIDPP5 Risk Register'!G9</f>
        <v>6</v>
      </c>
      <c r="F10" s="75">
        <f>'GRIDPP5 Risk Register'!H9</f>
        <v>5</v>
      </c>
      <c r="G10" s="77">
        <f t="shared" si="0"/>
        <v>30</v>
      </c>
      <c r="H10" s="76" t="str">
        <f>'GRIDPP5 Risk Register'!J9</f>
        <v>Software development expertise held within Tier-1 that can be used to continue  CASTOR support, ongoing effort in developing and deploying a new Tier-1 Tape service.</v>
      </c>
      <c r="I10" s="76" t="str">
        <f>'GRIDPP5 Risk Register'!K9</f>
        <v>Identify and develop a new Tier-1 tape service.</v>
      </c>
      <c r="J10" s="76">
        <f>'GRIDPP5 Risk Register'!L9</f>
        <v>5</v>
      </c>
      <c r="K10" s="76">
        <f>'GRIDPP5 Risk Register'!M9</f>
        <v>5</v>
      </c>
      <c r="L10" s="77">
        <f t="shared" si="1"/>
        <v>25</v>
      </c>
      <c r="M10" s="78" t="str">
        <f t="shared" ref="M10:M40" si="2">IF(G10=0,"",IF(L10&lt;G10,"q",IF(L10&gt;G10,"p",IF(L10=G10,"tu"))))</f>
        <v>q</v>
      </c>
      <c r="N10" s="79"/>
      <c r="O10" s="79"/>
      <c r="P10" s="85">
        <f>'GRIDPP5 Risk Register'!O9</f>
        <v>0</v>
      </c>
    </row>
    <row r="11" spans="1:16" ht="171" x14ac:dyDescent="0.15">
      <c r="A11" s="73">
        <f>'GRIDPP5 Risk Register'!A10</f>
        <v>3</v>
      </c>
      <c r="B11" s="74" t="str">
        <f>'GRIDPP5 Risk Register'!B10</f>
        <v>Outage of the UK T1 for 1 week or more (cooling failure, network failure etc)</v>
      </c>
      <c r="C11" s="75" t="str">
        <f>'GRIDPP5 Risk Register'!E10</f>
        <v>Tier-1 would not be able to operate and would be unable to meet MoU commitments. Knock on effect on UK Tier-2s.</v>
      </c>
      <c r="D11" s="75" t="str">
        <f>'GRIDPP5 Risk Register'!F10</f>
        <v>AD</v>
      </c>
      <c r="E11" s="75">
        <f>'GRIDPP5 Risk Register'!G10</f>
        <v>4</v>
      </c>
      <c r="F11" s="75">
        <f>'GRIDPP5 Risk Register'!H10</f>
        <v>6</v>
      </c>
      <c r="G11" s="77">
        <f t="shared" si="0"/>
        <v>24</v>
      </c>
      <c r="H11" s="76" t="str">
        <f>'GRIDPP5 Risk Register'!J10</f>
        <v>Well tested disaster management system will initiate prompt remedial action. Staff prepared to work overtime. Resilient network connectivity and cooling system. UPS. Environment monitoring and callout system.</v>
      </c>
      <c r="I11" s="76" t="str">
        <f>'GRIDPP5 Risk Register'!K10</f>
        <v>Continue to progress a secondary disaster recovery site in the ATLAS centre able to provide a limited number of critical services. Tier-2s could work with other Tier-1s if required. Some fall back services are provided by the Tier-2s.</v>
      </c>
      <c r="J11" s="76">
        <f>'GRIDPP5 Risk Register'!L10</f>
        <v>1</v>
      </c>
      <c r="K11" s="76">
        <f>'GRIDPP5 Risk Register'!M10</f>
        <v>5</v>
      </c>
      <c r="L11" s="77">
        <f t="shared" si="1"/>
        <v>5</v>
      </c>
      <c r="M11" s="78" t="str">
        <f t="shared" si="2"/>
        <v>q</v>
      </c>
      <c r="N11" s="79"/>
      <c r="O11" s="79"/>
      <c r="P11" s="80" t="str">
        <f>'GRIDPP5 Risk Register'!O10</f>
        <v>Extend a number of critical services to have a presence in more than one building.</v>
      </c>
    </row>
    <row r="12" spans="1:16" ht="228" x14ac:dyDescent="0.15">
      <c r="A12" s="73">
        <f>'GRIDPP5 Risk Register'!A11</f>
        <v>4</v>
      </c>
      <c r="B12" s="74" t="str">
        <f>'GRIDPP5 Risk Register'!B11</f>
        <v>Failure of T1 to meet WLCG MoU service level commitments for availability/responsivness</v>
      </c>
      <c r="C12" s="75" t="str">
        <f>'GRIDPP5 Risk Register'!E11</f>
        <v>Due to falling staff levels at the Tier-1 it becomes increasingly difficult to respond in a timely manner. In the event of a major failure (rather than a slight technical failure) experiments would be unable to carry out their full program of work at the Tier-1. We may suffer reputational damage.</v>
      </c>
      <c r="D12" s="75" t="str">
        <f>'GRIDPP5 Risk Register'!F11</f>
        <v>AD</v>
      </c>
      <c r="E12" s="75">
        <f>'GRIDPP5 Risk Register'!G11</f>
        <v>7</v>
      </c>
      <c r="F12" s="75">
        <f>'GRIDPP5 Risk Register'!H11</f>
        <v>5</v>
      </c>
      <c r="G12" s="77">
        <f t="shared" si="0"/>
        <v>35</v>
      </c>
      <c r="H12" s="76" t="str">
        <f>'GRIDPP5 Risk Register'!J11</f>
        <v xml:space="preserve">Production team and callout system. Disaster management system. Resilient, segmented infrastructure. Performance metrics. Change control system. Well established hardware procurement system with reserve capacity to handle short term procurement delays. </v>
      </c>
      <c r="I12" s="76" t="str">
        <f>'GRIDPP5 Risk Register'!K11</f>
        <v xml:space="preserve">Much of the work of the team is directed towards ensuring MoU commitments are met. Production team will continue to enhance the services ability to respond rapidly and effectively to problems. Increase further the emphasis on change management and testing.  Improve ability to carry out transparent interventions, by architecture, virtualisation and instancing improvements. </v>
      </c>
      <c r="J12" s="76">
        <f>'GRIDPP5 Risk Register'!L11</f>
        <v>4</v>
      </c>
      <c r="K12" s="76">
        <f>'GRIDPP5 Risk Register'!M11</f>
        <v>5</v>
      </c>
      <c r="L12" s="77">
        <f t="shared" si="1"/>
        <v>20</v>
      </c>
      <c r="M12" s="78" t="str">
        <f>IF(G12=0,"",IF(L12&lt;G12,"q",IF(L12&gt;G12,"p",IF(L12=G12,"tu"))))</f>
        <v>q</v>
      </c>
      <c r="N12" s="79"/>
      <c r="O12" s="79"/>
      <c r="P12" s="80">
        <f>'GRIDPP5 Risk Register'!O11</f>
        <v>0</v>
      </c>
    </row>
    <row r="13" spans="1:16" ht="95" x14ac:dyDescent="0.15">
      <c r="A13" s="73">
        <f>'GRIDPP5 Risk Register'!A12</f>
        <v>5</v>
      </c>
      <c r="B13" s="74" t="str">
        <f>'GRIDPP5 Risk Register'!B12</f>
        <v>Significant loss of custodial data at the T1</v>
      </c>
      <c r="C13" s="75" t="str">
        <f>'GRIDPP5 Risk Register'!E12</f>
        <v>Reputational damage. Although copies are usually held elsewhere in the world copying back to RAL may be operationally problematic or even in extreme cases impossible.</v>
      </c>
      <c r="D13" s="75" t="str">
        <f>'GRIDPP5 Risk Register'!F12</f>
        <v>AD</v>
      </c>
      <c r="E13" s="75">
        <f>'GRIDPP5 Risk Register'!G12</f>
        <v>6</v>
      </c>
      <c r="F13" s="75">
        <f>'GRIDPP5 Risk Register'!H12</f>
        <v>8</v>
      </c>
      <c r="G13" s="77">
        <f t="shared" si="0"/>
        <v>48</v>
      </c>
      <c r="H13" s="76" t="str">
        <f>'GRIDPP5 Risk Register'!J12</f>
        <v xml:space="preserve">Metadata catalogue backups and live off site copy. Checksums. Media recovery procedures. </v>
      </c>
      <c r="I13" s="76" t="str">
        <f>'GRIDPP5 Risk Register'!K12</f>
        <v xml:space="preserve">Extensive disaster recovery testing. Routine data dipsticking/validation. Regular media repacking. </v>
      </c>
      <c r="J13" s="76">
        <f>'GRIDPP5 Risk Register'!L12</f>
        <v>5.5</v>
      </c>
      <c r="K13" s="76">
        <f>'GRIDPP5 Risk Register'!M12</f>
        <v>5</v>
      </c>
      <c r="L13" s="77">
        <f>J13*K13</f>
        <v>27.5</v>
      </c>
      <c r="M13" s="78" t="str">
        <f t="shared" si="2"/>
        <v>q</v>
      </c>
      <c r="N13" s="79"/>
      <c r="O13" s="79"/>
      <c r="P13" s="80">
        <f>'GRIDPP5 Risk Register'!O12</f>
        <v>0</v>
      </c>
    </row>
    <row r="14" spans="1:16" ht="190" x14ac:dyDescent="0.15">
      <c r="A14" s="73">
        <f>'GRIDPP5 Risk Register'!A13</f>
        <v>6</v>
      </c>
      <c r="B14" s="74" t="str">
        <f>'GRIDPP5 Risk Register'!B13</f>
        <v>Substantial loss of or damage to hardware at the T1 (Fire, flood, theft, flooring failure, cooling failure …) hardware damage exceeding £2m</v>
      </c>
      <c r="C14" s="75" t="str">
        <f>'GRIDPP5 Risk Register'!E13</f>
        <v>Could not meet MoU commitments. Corrective action would be impossible within existing funding and when funded may take many months to carry out.</v>
      </c>
      <c r="D14" s="75" t="str">
        <f>'GRIDPP5 Risk Register'!F13</f>
        <v>AD</v>
      </c>
      <c r="E14" s="75">
        <f>'GRIDPP5 Risk Register'!G13</f>
        <v>0.5</v>
      </c>
      <c r="F14" s="75">
        <f>'GRIDPP5 Risk Register'!H13</f>
        <v>10</v>
      </c>
      <c r="G14" s="77">
        <f t="shared" si="0"/>
        <v>5</v>
      </c>
      <c r="H14" s="76" t="str">
        <f>'GRIDPP5 Risk Register'!J13</f>
        <v>Building access control system and physical protection. Environment monitoring, automated shutdown and callout system. Fire alarm and fire suppression system. Cooling system resilience. Disaster management system.</v>
      </c>
      <c r="I14" s="76" t="str">
        <f>'GRIDPP5 Risk Register'!K13</f>
        <v xml:space="preserve">Ensure close liaison with site services to pre-empt weaknesses when they are identified in the infrastructure. Develop a secondary disaster recovery site in the ATLAS centre. </v>
      </c>
      <c r="J14" s="76">
        <f>'GRIDPP5 Risk Register'!L13</f>
        <v>0.5</v>
      </c>
      <c r="K14" s="76">
        <f>'GRIDPP5 Risk Register'!M13</f>
        <v>10</v>
      </c>
      <c r="L14" s="77">
        <f>J14*K14</f>
        <v>5</v>
      </c>
      <c r="M14" s="78" t="str">
        <f t="shared" si="2"/>
        <v>tu</v>
      </c>
      <c r="N14" s="79"/>
      <c r="O14" s="79"/>
      <c r="P14" s="80">
        <f>'GRIDPP5 Risk Register'!O13</f>
        <v>0</v>
      </c>
    </row>
    <row r="15" spans="1:16" ht="95" x14ac:dyDescent="0.15">
      <c r="A15" s="73">
        <f>'GRIDPP5 Risk Register'!A14</f>
        <v>7</v>
      </c>
      <c r="B15" s="74" t="str">
        <f>'GRIDPP5 Risk Register'!B14</f>
        <v>Significant disaster at the Tier-1, leading to prolonged outage (fire, flood, JANET unavailable for long period, etc.)</v>
      </c>
      <c r="C15" s="75" t="str">
        <f>'GRIDPP5 Risk Register'!E14</f>
        <v>Very long term outage of the Tier-1: UK unable to meet its commitments to wLCG over substantial period</v>
      </c>
      <c r="D15" s="75" t="str">
        <f>'GRIDPP5 Risk Register'!F14</f>
        <v>AD</v>
      </c>
      <c r="E15" s="75">
        <f>'GRIDPP5 Risk Register'!G14</f>
        <v>0.5</v>
      </c>
      <c r="F15" s="75">
        <f>'GRIDPP5 Risk Register'!H14</f>
        <v>8</v>
      </c>
      <c r="G15" s="77">
        <f t="shared" si="0"/>
        <v>4</v>
      </c>
      <c r="H15" s="76" t="str">
        <f>'GRIDPP5 Risk Register'!J14</f>
        <v>Environment monitoring and callout system to stop problems becoming critical. Other wLCG Tier-1s take over services.</v>
      </c>
      <c r="I15" s="76" t="str">
        <f>'GRIDPP5 Risk Register'!K14</f>
        <v>Resilient site network paths and infrastructure. Attempt to associate UK Tier-2s with other Tier-1s now a possibility owing to improved network infrastructure.</v>
      </c>
      <c r="J15" s="76">
        <f>'GRIDPP5 Risk Register'!L14</f>
        <v>0.5</v>
      </c>
      <c r="K15" s="76">
        <f>'GRIDPP5 Risk Register'!M14</f>
        <v>7</v>
      </c>
      <c r="L15" s="77">
        <f t="shared" si="1"/>
        <v>3.5</v>
      </c>
      <c r="M15" s="78" t="str">
        <f t="shared" si="2"/>
        <v>q</v>
      </c>
      <c r="N15" s="79"/>
      <c r="O15" s="79"/>
      <c r="P15" s="80">
        <f>'GRIDPP5 Risk Register'!O14</f>
        <v>0</v>
      </c>
    </row>
    <row r="16" spans="1:16" ht="342" x14ac:dyDescent="0.15">
      <c r="A16" s="73">
        <f>'GRIDPP5 Risk Register'!A15</f>
        <v>8</v>
      </c>
      <c r="B16" s="74" t="str">
        <f>'GRIDPP5 Risk Register'!B15</f>
        <v>Failure to retain or recruit key technical staff at RAL</v>
      </c>
      <c r="C16" s="75" t="str">
        <f>'GRIDPP5 Risk Register'!E15</f>
        <v>Inability to meet GridPP deliverables and milestones because of lack of staff</v>
      </c>
      <c r="D16" s="75" t="str">
        <f>'GRIDPP5 Risk Register'!F15</f>
        <v>DK</v>
      </c>
      <c r="E16" s="75">
        <f>'GRIDPP5 Risk Register'!G15</f>
        <v>9</v>
      </c>
      <c r="F16" s="75">
        <f>'GRIDPP5 Risk Register'!H15</f>
        <v>6</v>
      </c>
      <c r="G16" s="77">
        <f t="shared" si="0"/>
        <v>54</v>
      </c>
      <c r="H16" s="76" t="str">
        <f>'GRIDPP5 Risk Register'!J15</f>
        <v>Ensure that STFC management are aware of problems when/if they occur</v>
      </c>
      <c r="I16" s="76" t="str">
        <f>'GRIDPP5 Risk Register'!K15</f>
        <v>Well documented processes &amp; procedures for key systems are used to share essential knowledge.  This allows technical staff to have the minimum knowledge required to ensure critical systems stay online and at a minimum level of operation, in the case of a loss of expertise.  Staff given appropriate ownership of key systems, recognition within STFC and opportunities to share key personal successes within the GridPP community (at collaboration and other meetings). Use of apprenticeships and internship where appropriate to help fill the recruitment pipeline.</v>
      </c>
      <c r="J16" s="76">
        <f>'GRIDPP5 Risk Register'!L15</f>
        <v>8</v>
      </c>
      <c r="K16" s="76">
        <f>'GRIDPP5 Risk Register'!M15</f>
        <v>5</v>
      </c>
      <c r="L16" s="77">
        <f t="shared" si="1"/>
        <v>40</v>
      </c>
      <c r="M16" s="78" t="str">
        <f t="shared" si="2"/>
        <v>q</v>
      </c>
      <c r="N16" s="79"/>
      <c r="O16" s="79"/>
      <c r="P16" s="80">
        <f>'GRIDPP5 Risk Register'!O15</f>
        <v>0</v>
      </c>
    </row>
    <row r="17" spans="1:16" ht="323" x14ac:dyDescent="0.15">
      <c r="A17" s="73">
        <f>'GRIDPP5 Risk Register'!A16</f>
        <v>9</v>
      </c>
      <c r="B17" s="74" t="str">
        <f>'GRIDPP5 Risk Register'!B16</f>
        <v>Failure to procur, deploy or operate hardware at GridPP sites</v>
      </c>
      <c r="C17" s="75" t="str">
        <f>'GRIDPP5 Risk Register'!E16</f>
        <v>Problems with procurement such as late delivery or other supplier related issues. 
Large batches of h/w could fail acceptance testing or develop faults during production use. Significant reduction in capacity could adversly affect GridPP's abilitiy to meet the WLCG MoU commitments.</v>
      </c>
      <c r="D17" s="75" t="str">
        <f>'GRIDPP5 Risk Register'!F16</f>
        <v>AD,GR</v>
      </c>
      <c r="E17" s="75">
        <f>'GRIDPP5 Risk Register'!G16</f>
        <v>6</v>
      </c>
      <c r="F17" s="75">
        <f>'GRIDPP5 Risk Register'!H16</f>
        <v>7</v>
      </c>
      <c r="G17" s="77">
        <f t="shared" si="0"/>
        <v>42</v>
      </c>
      <c r="H17" s="76" t="str">
        <f>'GRIDPP5 Risk Register'!J16</f>
        <v>1. Monitoring of available disk space/cpu utilisation. 
2. Procurements take account of experiment requests. 
3.Track hardware failures and observe  trends.
4. Documented clear recovery procedures. 
5. Throughly test new hardware prior to deployment. 
6. Changes in site procurement policy 
7. PMB oversight of procurement at GridPP sites.</v>
      </c>
      <c r="I17" s="76" t="str">
        <f>'GRIDPP5 Risk Register'!K16</f>
        <v>If jobs do not require site specific data then redirect them to other sites. If data is required then replicate it elsewhere and run jobs. Run a fast procurement to increase capacity - if not a short term effect.
Close liason with instituional procurements teams.</v>
      </c>
      <c r="J17" s="76">
        <f>'GRIDPP5 Risk Register'!L16</f>
        <v>4</v>
      </c>
      <c r="K17" s="76">
        <f>'GRIDPP5 Risk Register'!M16</f>
        <v>6.5</v>
      </c>
      <c r="L17" s="77">
        <f t="shared" si="1"/>
        <v>26</v>
      </c>
      <c r="M17" s="78" t="str">
        <f t="shared" si="2"/>
        <v>q</v>
      </c>
      <c r="N17" s="79"/>
      <c r="O17" s="79"/>
      <c r="P17" s="80">
        <f>'GRIDPP5 Risk Register'!O16</f>
        <v>0</v>
      </c>
    </row>
    <row r="18" spans="1:16" ht="133" x14ac:dyDescent="0.15">
      <c r="A18" s="73">
        <f>'GRIDPP5 Risk Register'!A17</f>
        <v>10</v>
      </c>
      <c r="B18" s="74" t="str">
        <f>'GRIDPP5 Risk Register'!B17</f>
        <v>Insufficient Network bandwidth delivered</v>
      </c>
      <c r="C18" s="75" t="str">
        <f>'GRIDPP5 Risk Register'!E17</f>
        <v>Lack of bandwidth would prevent data flowing from the Tier 0, &amp; 1 and onto the Tier 2s at a rate sufficient to process the data at required speeds.</v>
      </c>
      <c r="D18" s="75" t="str">
        <f>'GRIDPP5 Risk Register'!F17</f>
        <v>PC</v>
      </c>
      <c r="E18" s="75">
        <f>'GRIDPP5 Risk Register'!G17</f>
        <v>6</v>
      </c>
      <c r="F18" s="75">
        <f>'GRIDPP5 Risk Register'!H17</f>
        <v>5</v>
      </c>
      <c r="G18" s="77">
        <f t="shared" si="0"/>
        <v>30</v>
      </c>
      <c r="H18" s="76" t="str">
        <f>'GRIDPP5 Risk Register'!J17</f>
        <v>The Tier1 has a failover link for the LHCOPN. Tier-2s are liaising with JANET to upgrade links at major sites.</v>
      </c>
      <c r="I18" s="76" t="str">
        <f>'GRIDPP5 Risk Register'!K17</f>
        <v>Exploit second OPN link if nesseccary, Tier-2s are generally well connected and GridPP has good communications links with JANET/JISC.
Actual measured throughput should deliver as expected.</v>
      </c>
      <c r="J18" s="76">
        <f>'GRIDPP5 Risk Register'!L17</f>
        <v>5</v>
      </c>
      <c r="K18" s="76">
        <f>'GRIDPP5 Risk Register'!M17</f>
        <v>5</v>
      </c>
      <c r="L18" s="77">
        <f t="shared" si="1"/>
        <v>25</v>
      </c>
      <c r="M18" s="78" t="str">
        <f t="shared" si="2"/>
        <v>q</v>
      </c>
      <c r="N18" s="79"/>
      <c r="O18" s="79"/>
      <c r="P18" s="80" t="str">
        <f>'GRIDPP5 Risk Register'!O17</f>
        <v>Third link to CERN installed, current bandwidth is suffcient.
Firewall bypassed for storage but may hamper traffic from WNs.</v>
      </c>
    </row>
    <row r="19" spans="1:16" ht="152" x14ac:dyDescent="0.15">
      <c r="A19" s="73">
        <f>'GRIDPP5 Risk Register'!A18</f>
        <v>11</v>
      </c>
      <c r="B19" s="74" t="str">
        <f>'GRIDPP5 Risk Register'!B18</f>
        <v>Over contention for Resources</v>
      </c>
      <c r="C19" s="75" t="str">
        <f>'GRIDPP5 Risk Register'!E18</f>
        <v>Resources are so heaviliy used that conflicts arise between major VOs.</v>
      </c>
      <c r="D19" s="75" t="str">
        <f>'GRIDPP5 Risk Register'!F18</f>
        <v>DB</v>
      </c>
      <c r="E19" s="75">
        <f>'GRIDPP5 Risk Register'!G18</f>
        <v>6</v>
      </c>
      <c r="F19" s="75">
        <f>'GRIDPP5 Risk Register'!H18</f>
        <v>6</v>
      </c>
      <c r="G19" s="77">
        <f t="shared" ref="G19" si="3">E19*F19</f>
        <v>36</v>
      </c>
      <c r="H19" s="76" t="str">
        <f>'GRIDPP5 Risk Register'!J18</f>
        <v>Quarterly review of resources and priorities at Resource Meetings. Weekly review of storage resources at Castor meetings. Ability to redefine intra-experiment CPU fairshares at short notice.</v>
      </c>
      <c r="I19" s="76" t="str">
        <f>'GRIDPP5 Risk Register'!K18</f>
        <v xml:space="preserve">Purchase more hardware and/or improve profiling and procurement.Reduce non-LHC experiment resources. Agree programme priorities through PMB and STFC. </v>
      </c>
      <c r="J19" s="76">
        <f>'GRIDPP5 Risk Register'!L18</f>
        <v>5</v>
      </c>
      <c r="K19" s="76">
        <f>'GRIDPP5 Risk Register'!M18</f>
        <v>6</v>
      </c>
      <c r="L19" s="77">
        <f t="shared" ref="L19" si="4">J19*K19</f>
        <v>30</v>
      </c>
      <c r="M19" s="78" t="str">
        <f t="shared" ref="M19" si="5">IF(G19=0,"",IF(L19&lt;G19,"q",IF(L19&gt;G19,"p",IF(L19=G19,"tu"))))</f>
        <v>q</v>
      </c>
      <c r="N19" s="79"/>
      <c r="O19" s="79"/>
      <c r="P19" s="80">
        <f>'GRIDPP5 Risk Register'!O18</f>
        <v>0</v>
      </c>
    </row>
    <row r="20" spans="1:16" ht="152" x14ac:dyDescent="0.15">
      <c r="A20" s="73">
        <f>'GRIDPP5 Risk Register'!A19</f>
        <v>12</v>
      </c>
      <c r="B20" s="74" t="str">
        <f>'GRIDPP5 Risk Register'!B19</f>
        <v>Unexpected resource requirements by non-LHC VOs</v>
      </c>
      <c r="C20" s="75" t="str">
        <f>'GRIDPP5 Risk Register'!E19</f>
        <v>Mandated non-LHC VOs have increased usage requirement that cause conflict with LHC usage.</v>
      </c>
      <c r="D20" s="75" t="str">
        <f>'GRIDPP5 Risk Register'!F19</f>
        <v>DB</v>
      </c>
      <c r="E20" s="75">
        <f>'GRIDPP5 Risk Register'!G19</f>
        <v>5</v>
      </c>
      <c r="F20" s="75">
        <f>'GRIDPP5 Risk Register'!H19</f>
        <v>5</v>
      </c>
      <c r="G20" s="77">
        <f t="shared" si="0"/>
        <v>25</v>
      </c>
      <c r="H20" s="76" t="str">
        <f>'GRIDPP5 Risk Register'!J19</f>
        <v>Quarterly review of resources and priorities at Resource Meetings. Weekly review of storage resources at Castor meetings. Ability to redefine intra-experiment CPU fairshares at short notice.</v>
      </c>
      <c r="I20" s="76" t="str">
        <f>'GRIDPP5 Risk Register'!K19</f>
        <v>Look at supporting non-LHC VOs from other funding opportunities such as IRIS fundining.</v>
      </c>
      <c r="J20" s="76">
        <f>'GRIDPP5 Risk Register'!L19</f>
        <v>3</v>
      </c>
      <c r="K20" s="76">
        <f>'GRIDPP5 Risk Register'!M19</f>
        <v>5</v>
      </c>
      <c r="L20" s="77">
        <f t="shared" si="1"/>
        <v>15</v>
      </c>
      <c r="M20" s="78" t="str">
        <f t="shared" si="2"/>
        <v>q</v>
      </c>
      <c r="N20" s="79"/>
      <c r="O20" s="79"/>
      <c r="P20" s="80">
        <f>'GRIDPP5 Risk Register'!O19</f>
        <v>0</v>
      </c>
    </row>
    <row r="21" spans="1:16" ht="133" x14ac:dyDescent="0.15">
      <c r="A21" s="73">
        <f>'GRIDPP5 Risk Register'!A20</f>
        <v>13</v>
      </c>
      <c r="B21" s="74" t="str">
        <f>'GRIDPP5 Risk Register'!B20</f>
        <v>Difficulty with STFC budgets due to Capital vs Resource limitations</v>
      </c>
      <c r="C21" s="75" t="str">
        <f>'GRIDPP5 Risk Register'!E20</f>
        <v>The Split of funding between Capital and Resource, can cause problems due to the changing classification of computer equipment</v>
      </c>
      <c r="D21" s="75" t="str">
        <f>'GRIDPP5 Risk Register'!F20</f>
        <v>DB</v>
      </c>
      <c r="E21" s="75">
        <f>'GRIDPP5 Risk Register'!G20</f>
        <v>8</v>
      </c>
      <c r="F21" s="75">
        <f>'GRIDPP5 Risk Register'!H20</f>
        <v>6</v>
      </c>
      <c r="G21" s="77">
        <f t="shared" si="0"/>
        <v>48</v>
      </c>
      <c r="H21" s="76" t="str">
        <f>'GRIDPP5 Risk Register'!J20</f>
        <v>Quarterly review of Tier 1 spending situation.  Salaries are always classed as resource, but the boundary for equipment purchases makes predicting the capital requirement difficult.</v>
      </c>
      <c r="I21" s="76" t="str">
        <f>'GRIDPP5 Risk Register'!K20</f>
        <v>Increase communications with STFC to ensure plan is appropriate.</v>
      </c>
      <c r="J21" s="76">
        <f>'GRIDPP5 Risk Register'!L20</f>
        <v>5</v>
      </c>
      <c r="K21" s="76">
        <f>'GRIDPP5 Risk Register'!M20</f>
        <v>5</v>
      </c>
      <c r="L21" s="77">
        <f t="shared" si="1"/>
        <v>25</v>
      </c>
      <c r="M21" s="78" t="str">
        <f t="shared" si="2"/>
        <v>q</v>
      </c>
      <c r="N21" s="79"/>
      <c r="O21" s="79"/>
      <c r="P21" s="80" t="str">
        <f>'GRIDPP5 Risk Register'!O20</f>
        <v xml:space="preserve">Classifying tape media as capital has made predicting Captial/Resource split easier. </v>
      </c>
    </row>
    <row r="22" spans="1:16" ht="171" x14ac:dyDescent="0.15">
      <c r="A22" s="73">
        <f>'GRIDPP5 Risk Register'!A21</f>
        <v>14</v>
      </c>
      <c r="B22" s="74" t="str">
        <f>'GRIDPP5 Risk Register'!B21</f>
        <v>Technology Shifts - WLCG expts exploit new technology not supported at GridPP sites.</v>
      </c>
      <c r="C22" s="75" t="str">
        <f>'GRIDPP5 Risk Register'!E21</f>
        <v>New developments in technology (eg multi core CPUs) cause mismatch between experiment processing requirements and available hardware.</v>
      </c>
      <c r="D22" s="75" t="str">
        <f>'GRIDPP5 Risk Register'!F21</f>
        <v>DC</v>
      </c>
      <c r="E22" s="75">
        <f>'GRIDPP5 Risk Register'!G21</f>
        <v>2</v>
      </c>
      <c r="F22" s="75">
        <f>'GRIDPP5 Risk Register'!H21</f>
        <v>5</v>
      </c>
      <c r="G22" s="77">
        <f t="shared" si="0"/>
        <v>10</v>
      </c>
      <c r="H22" s="76" t="str">
        <f>'GRIDPP5 Risk Register'!J21</f>
        <v>New technology directions are closely monitored  by involvement in research work groups on Cloud computing, Virtualization, and HEPIX. Changes are expected by the end of the project. GridPP technology group meets regularly.</v>
      </c>
      <c r="I22" s="76" t="str">
        <f>'GRIDPP5 Risk Register'!K21</f>
        <v>Work packages invest some small fraction of effort directly on new technologies with a view to bringing them mainstream when both mature enough and appropriate to the overall project. WLCG TEGs and WLCG TDR update.</v>
      </c>
      <c r="J22" s="76">
        <f>'GRIDPP5 Risk Register'!L21</f>
        <v>1</v>
      </c>
      <c r="K22" s="76">
        <f>'GRIDPP5 Risk Register'!M21</f>
        <v>5</v>
      </c>
      <c r="L22" s="77">
        <f t="shared" si="1"/>
        <v>5</v>
      </c>
      <c r="M22" s="78" t="str">
        <f t="shared" si="2"/>
        <v>q</v>
      </c>
      <c r="N22" s="79"/>
      <c r="O22" s="79"/>
      <c r="P22" s="80">
        <f>'GRIDPP5 Risk Register'!O21</f>
        <v>0</v>
      </c>
    </row>
    <row r="23" spans="1:16" ht="114" x14ac:dyDescent="0.15">
      <c r="A23" s="73">
        <f>'GRIDPP5 Risk Register'!A22</f>
        <v>15</v>
      </c>
      <c r="B23" s="74" t="str">
        <f>'GRIDPP5 Risk Register'!B22</f>
        <v>Loss of experienced personnel or insufficient manpower at T2s</v>
      </c>
      <c r="C23" s="75" t="str">
        <f>'GRIDPP5 Risk Register'!E22</f>
        <v>Sites may not be able to diagnose and fix problems as quickly. Ability to react to changing situations or to upgrade will be compromised.</v>
      </c>
      <c r="D23" s="75" t="str">
        <f>'GRIDPP5 Risk Register'!F22</f>
        <v>SL</v>
      </c>
      <c r="E23" s="75">
        <f>'GRIDPP5 Risk Register'!G22</f>
        <v>7</v>
      </c>
      <c r="F23" s="75">
        <f>'GRIDPP5 Risk Register'!H22</f>
        <v>5</v>
      </c>
      <c r="G23" s="77">
        <f t="shared" si="0"/>
        <v>35</v>
      </c>
      <c r="H23" s="76" t="str">
        <f>'GRIDPP5 Risk Register'!J22</f>
        <v>GridPP5 staffing levels now known. Multiple Tier-2s provide resilience to the project.</v>
      </c>
      <c r="I23" s="76" t="str">
        <f>'GRIDPP5 Risk Register'!K22</f>
        <v>Two people at main sites. Grid Operations team spreads knowledge and expertise across sites. New models of working adopted to cope with falling staff levels at smaller sites.</v>
      </c>
      <c r="J23" s="76">
        <f>'GRIDPP5 Risk Register'!L22</f>
        <v>6</v>
      </c>
      <c r="K23" s="76">
        <f>'GRIDPP5 Risk Register'!M22</f>
        <v>4.5</v>
      </c>
      <c r="L23" s="77">
        <f t="shared" si="1"/>
        <v>27</v>
      </c>
      <c r="M23" s="78" t="str">
        <f t="shared" si="2"/>
        <v>q</v>
      </c>
      <c r="N23" s="79"/>
      <c r="O23" s="79"/>
      <c r="P23" s="80">
        <f>'GRIDPP5 Risk Register'!O22</f>
        <v>0</v>
      </c>
    </row>
    <row r="24" spans="1:16" ht="133" x14ac:dyDescent="0.15">
      <c r="A24" s="73">
        <f>'GRIDPP5 Risk Register'!A23</f>
        <v>16</v>
      </c>
      <c r="B24" s="74" t="str">
        <f>'GRIDPP5 Risk Register'!B23</f>
        <v>Insufficient funding to meet hardware commitments at T2s</v>
      </c>
      <c r="C24" s="75" t="str">
        <f>'GRIDPP5 Risk Register'!E23</f>
        <v>Less hardware available to meet international obligations and user expectations.</v>
      </c>
      <c r="D24" s="75" t="str">
        <f>'GRIDPP5 Risk Register'!F23</f>
        <v>SL</v>
      </c>
      <c r="E24" s="75">
        <f>'GRIDPP5 Risk Register'!G23</f>
        <v>2</v>
      </c>
      <c r="F24" s="75">
        <f>'GRIDPP5 Risk Register'!H23</f>
        <v>4</v>
      </c>
      <c r="G24" s="77">
        <f t="shared" si="0"/>
        <v>8</v>
      </c>
      <c r="H24" s="76" t="str">
        <f>'GRIDPP5 Risk Register'!J23</f>
        <v>Funding models are different at different sites. Not all sites would be affected the same way and some sites may be able to add resources to compensate.</v>
      </c>
      <c r="I24" s="76" t="str">
        <f>'GRIDPP5 Risk Register'!K23</f>
        <v>Encourage opportune use of more central resources. Encourage experiments to prioritise and make more efficient use of resources.</v>
      </c>
      <c r="J24" s="76">
        <f>'GRIDPP5 Risk Register'!L23</f>
        <v>2</v>
      </c>
      <c r="K24" s="76">
        <f>'GRIDPP5 Risk Register'!M23</f>
        <v>3</v>
      </c>
      <c r="L24" s="77">
        <f t="shared" si="1"/>
        <v>6</v>
      </c>
      <c r="M24" s="78" t="str">
        <f t="shared" si="2"/>
        <v>q</v>
      </c>
      <c r="N24" s="79"/>
      <c r="O24" s="79"/>
      <c r="P24" s="80">
        <f>'GRIDPP5 Risk Register'!O23</f>
        <v>0</v>
      </c>
    </row>
    <row r="25" spans="1:16" ht="114" x14ac:dyDescent="0.15">
      <c r="A25" s="73">
        <f>'GRIDPP5 Risk Register'!A24</f>
        <v>17</v>
      </c>
      <c r="B25" s="74" t="str">
        <f>'GRIDPP5 Risk Register'!B24</f>
        <v xml:space="preserve">Middleware or software at T2 sites cannot deal with the challenges of on-demand user analysis </v>
      </c>
      <c r="C25" s="75" t="str">
        <f>'GRIDPP5 Risk Register'!E24</f>
        <v>User analysis compromised.</v>
      </c>
      <c r="D25" s="75" t="str">
        <f>'GRIDPP5 Risk Register'!F24</f>
        <v>SL</v>
      </c>
      <c r="E25" s="75">
        <f>'GRIDPP5 Risk Register'!G24</f>
        <v>4</v>
      </c>
      <c r="F25" s="75">
        <f>'GRIDPP5 Risk Register'!H24</f>
        <v>6</v>
      </c>
      <c r="G25" s="77">
        <f t="shared" si="0"/>
        <v>24</v>
      </c>
      <c r="H25" s="76" t="str">
        <f>'GRIDPP5 Risk Register'!J24</f>
        <v>The same middleware and software is used at T1 and T2 sites across the world. wLCG will work with experiments to solve problems.</v>
      </c>
      <c r="I25" s="76" t="str">
        <f>'GRIDPP5 Risk Register'!K24</f>
        <v>Establishment of data management group with manpower to deal with storage, movement and replication</v>
      </c>
      <c r="J25" s="76">
        <f>'GRIDPP5 Risk Register'!L24</f>
        <v>1</v>
      </c>
      <c r="K25" s="76">
        <f>'GRIDPP5 Risk Register'!M24</f>
        <v>6</v>
      </c>
      <c r="L25" s="77">
        <f t="shared" si="1"/>
        <v>6</v>
      </c>
      <c r="M25" s="78" t="str">
        <f t="shared" si="2"/>
        <v>q</v>
      </c>
      <c r="N25" s="79"/>
      <c r="O25" s="79"/>
      <c r="P25" s="80">
        <f>'GRIDPP5 Risk Register'!O24</f>
        <v>0</v>
      </c>
    </row>
    <row r="26" spans="1:16" ht="114" x14ac:dyDescent="0.15">
      <c r="A26" s="73">
        <f>'GRIDPP5 Risk Register'!A25</f>
        <v>18</v>
      </c>
      <c r="B26" s="74" t="str">
        <f>'GRIDPP5 Risk Register'!B25</f>
        <v>Experiment software runs inefficiently on the grid, to the detriment of UK physicists</v>
      </c>
      <c r="C26" s="75" t="str">
        <f>'GRIDPP5 Risk Register'!E25</f>
        <v>Workload would not be able to fully exploit the resources available. Expts would need to invest effort in improved computing model.</v>
      </c>
      <c r="D26" s="75" t="str">
        <f>'GRIDPP5 Risk Register'!F25</f>
        <v>PG</v>
      </c>
      <c r="E26" s="75">
        <f>'GRIDPP5 Risk Register'!G25</f>
        <v>7</v>
      </c>
      <c r="F26" s="75">
        <f>'GRIDPP5 Risk Register'!H25</f>
        <v>6</v>
      </c>
      <c r="G26" s="77">
        <f t="shared" si="0"/>
        <v>42</v>
      </c>
      <c r="H26" s="76" t="str">
        <f>'GRIDPP5 Risk Register'!J25</f>
        <v>Experiments have reviewed computing models in preparation for run 2. Special arrangements are made for certain customers.</v>
      </c>
      <c r="I26" s="76" t="str">
        <f>'GRIDPP5 Risk Register'!K25</f>
        <v>Experiment support posts and the grid support team will be available to all sites. Good dialogue with special customers required to ensure appropriate planning.</v>
      </c>
      <c r="J26" s="76">
        <f>'GRIDPP5 Risk Register'!L25</f>
        <v>5</v>
      </c>
      <c r="K26" s="76">
        <f>'GRIDPP5 Risk Register'!M25</f>
        <v>5</v>
      </c>
      <c r="L26" s="77">
        <f t="shared" si="1"/>
        <v>25</v>
      </c>
      <c r="M26" s="78" t="str">
        <f t="shared" si="2"/>
        <v>q</v>
      </c>
      <c r="N26" s="79"/>
      <c r="O26" s="79"/>
      <c r="P26" s="80" t="str">
        <f>'GRIDPP5 Risk Register'!O25</f>
        <v>Recent ineffciencies with CMS code at the Tier-1 in particular. Team has been setup to investigate, DC to lead.</v>
      </c>
    </row>
    <row r="27" spans="1:16" ht="190" x14ac:dyDescent="0.15">
      <c r="A27" s="73">
        <f>'GRIDPP5 Risk Register'!A26</f>
        <v>19</v>
      </c>
      <c r="B27" s="74" t="str">
        <f>'GRIDPP5 Risk Register'!B26</f>
        <v>Reputation risk due to a serious security problem</v>
      </c>
      <c r="C27" s="75" t="str">
        <f>'GRIDPP5 Risk Register'!E26</f>
        <v>Security problems may bring down the whole of GridPP or even wLCG, given that all Sites run very similar software. A major outage is likely to attract significant outside interest and GridPP is likely to suffer damage to its reputation. Threats rising and ability to deal with is decreasing and impact on operations is rising</v>
      </c>
      <c r="D27" s="75" t="str">
        <f>'GRIDPP5 Risk Register'!F26</f>
        <v>DK</v>
      </c>
      <c r="E27" s="75">
        <f>'GRIDPP5 Risk Register'!G26</f>
        <v>7</v>
      </c>
      <c r="F27" s="75">
        <f>'GRIDPP5 Risk Register'!H26</f>
        <v>8</v>
      </c>
      <c r="G27" s="77">
        <f t="shared" si="0"/>
        <v>56</v>
      </c>
      <c r="H27" s="76" t="str">
        <f>'GRIDPP5 Risk Register'!J26</f>
        <v>Act on many fronts in parallel to handle vulnerabilities to avoid incidents, to contain and handle incidents quickly when they do happen and define and enforce appropriate policies to control actions of participants.</v>
      </c>
      <c r="I27" s="76" t="str">
        <f>'GRIDPP5 Risk Register'!K26</f>
        <v>We lead the Joint Security Policy Group of wLCG/EGI, the security vulnerability group of EGI . Established experienced security team in place. Many staff have recently recieved security training.</v>
      </c>
      <c r="J27" s="76">
        <f>'GRIDPP5 Risk Register'!L26</f>
        <v>4</v>
      </c>
      <c r="K27" s="76">
        <f>'GRIDPP5 Risk Register'!M26</f>
        <v>7</v>
      </c>
      <c r="L27" s="77">
        <f t="shared" si="1"/>
        <v>28</v>
      </c>
      <c r="M27" s="78" t="str">
        <f t="shared" si="2"/>
        <v>q</v>
      </c>
      <c r="N27" s="79"/>
      <c r="O27" s="79"/>
      <c r="P27" s="80" t="str">
        <f>'GRIDPP5 Risk Register'!O26</f>
        <v>Recent widely publicised incidents are a cause for concern, even though our resources run different OS's. We are a big target. Continued good practice and close vigilance is required.</v>
      </c>
    </row>
    <row r="28" spans="1:16" ht="190" x14ac:dyDescent="0.15">
      <c r="A28" s="73">
        <f>'GRIDPP5 Risk Register'!A27</f>
        <v>20</v>
      </c>
      <c r="B28" s="74" t="str">
        <f>'GRIDPP5 Risk Register'!B27</f>
        <v>Non-availability of T1 &amp;2 service or compromised data due to security vulnerability</v>
      </c>
      <c r="C28" s="75" t="str">
        <f>'GRIDPP5 Risk Register'!E27</f>
        <v>Extended service downtime, loss of data, inability to process and analyse data.</v>
      </c>
      <c r="D28" s="75" t="str">
        <f>'GRIDPP5 Risk Register'!F27</f>
        <v>DK</v>
      </c>
      <c r="E28" s="75">
        <f>'GRIDPP5 Risk Register'!G27</f>
        <v>7</v>
      </c>
      <c r="F28" s="75">
        <f>'GRIDPP5 Risk Register'!H27</f>
        <v>5</v>
      </c>
      <c r="G28" s="77">
        <f t="shared" si="0"/>
        <v>35</v>
      </c>
      <c r="H28" s="76" t="str">
        <f>'GRIDPP5 Risk Register'!J27</f>
        <v>Well organised operational security incident handling led by the GridPP Security Officer in collaboration with the Tier 1 and Tier 2 system managers. Vulnerabilities in the middleware are handled today by EGI  to prevent incidents happening</v>
      </c>
      <c r="I28" s="76" t="str">
        <f>'GRIDPP5 Risk Register'!K27</f>
        <v>The GridPP security effort is essential to reduce the risks from known security vulnerabilities, to handle incidents when they do occur, to train system managers, to define and encourage security best practice, e.g. timely system patching, and to continuously monitor the status. Many staff have recently recieved security training.</v>
      </c>
      <c r="J28" s="76">
        <f>'GRIDPP5 Risk Register'!L27</f>
        <v>5</v>
      </c>
      <c r="K28" s="76">
        <f>'GRIDPP5 Risk Register'!M27</f>
        <v>5</v>
      </c>
      <c r="L28" s="77">
        <f t="shared" si="1"/>
        <v>25</v>
      </c>
      <c r="M28" s="78" t="str">
        <f t="shared" si="2"/>
        <v>q</v>
      </c>
      <c r="N28" s="79"/>
      <c r="O28" s="79"/>
      <c r="P28" s="80" t="str">
        <f>'GRIDPP5 Risk Register'!O27</f>
        <v>Service have to be taken down to perform critical updates. Recent BIOS bugs are hard to fix. Systems admin effort is decreasing so outages may be longer.</v>
      </c>
    </row>
    <row r="29" spans="1:16" ht="190" x14ac:dyDescent="0.15">
      <c r="A29" s="73">
        <f>'GRIDPP5 Risk Register'!A28</f>
        <v>21</v>
      </c>
      <c r="B29" s="74" t="str">
        <f>'GRIDPP5 Risk Register'!B28</f>
        <v>Insufficient effort to support the VOs or the users</v>
      </c>
      <c r="C29" s="75" t="str">
        <f>'GRIDPP5 Risk Register'!E28</f>
        <v>New user groups (VOs) or users of the main LHC VOs are not able to make use of the Grid to do their research.</v>
      </c>
      <c r="D29" s="75" t="str">
        <f>'GRIDPP5 Risk Register'!F28</f>
        <v>PG</v>
      </c>
      <c r="E29" s="75">
        <f>'GRIDPP5 Risk Register'!G28</f>
        <v>7</v>
      </c>
      <c r="F29" s="75">
        <f>'GRIDPP5 Risk Register'!H28</f>
        <v>5</v>
      </c>
      <c r="G29" s="77">
        <f t="shared" si="0"/>
        <v>35</v>
      </c>
      <c r="H29" s="76" t="str">
        <f>'GRIDPP5 Risk Register'!J28</f>
        <v xml:space="preserve">Dedicated experiment support post at the Tier-1 and Tier-2 s for LHC Vos however an increase in non LHC VOS could stretch resources.
Extensive Web documentation.
User Coordinator can liaise with the experimental users. </v>
      </c>
      <c r="I29" s="76" t="str">
        <f>'GRIDPP5 Risk Register'!K28</f>
        <v>Tier-1 resource meeting with the User Coordinator provides a forum to discuss new user requirements. GridPP-Support mailing list setup to coordinate help to new users.</v>
      </c>
      <c r="J29" s="76">
        <f>'GRIDPP5 Risk Register'!L28</f>
        <v>7</v>
      </c>
      <c r="K29" s="76">
        <f>'GRIDPP5 Risk Register'!M28</f>
        <v>5</v>
      </c>
      <c r="L29" s="77">
        <f t="shared" si="1"/>
        <v>35</v>
      </c>
      <c r="M29" s="78" t="str">
        <f t="shared" si="2"/>
        <v>tu</v>
      </c>
      <c r="N29" s="79"/>
      <c r="O29" s="79"/>
      <c r="P29" s="80" t="str">
        <f>'GRIDPP5 Risk Register'!O28</f>
        <v>increased number of VOs now supported, but effort available is limited.</v>
      </c>
    </row>
    <row r="30" spans="1:16" ht="114" x14ac:dyDescent="0.15">
      <c r="A30" s="73">
        <f>'GRIDPP5 Risk Register'!A29</f>
        <v>22</v>
      </c>
      <c r="B30" s="74" t="str">
        <f>'GRIDPP5 Risk Register'!B29</f>
        <v>Mismatch between budget and hardware costs</v>
      </c>
      <c r="C30" s="75" t="str">
        <f>'GRIDPP5 Risk Register'!E29</f>
        <v>Project would not be able to deliver the pledged resources resulting in (a) political damage and eventually (b) disadvantage to the UK experiments as the level of resource falls</v>
      </c>
      <c r="D30" s="75" t="str">
        <f>'GRIDPP5 Risk Register'!F29</f>
        <v>DB</v>
      </c>
      <c r="E30" s="75">
        <f>'GRIDPP5 Risk Register'!G29</f>
        <v>9</v>
      </c>
      <c r="F30" s="75">
        <f>'GRIDPP5 Risk Register'!H29</f>
        <v>7</v>
      </c>
      <c r="G30" s="77">
        <f t="shared" si="0"/>
        <v>63</v>
      </c>
      <c r="H30" s="76" t="str">
        <f>'GRIDPP5 Risk Register'!J29</f>
        <v>Monitor UK purchases for last 10 years and extrapolate</v>
      </c>
      <c r="I30" s="76" t="str">
        <f>'GRIDPP5 Risk Register'!K29</f>
        <v xml:space="preserve">Cross check with CERN predictions but there is a residual exchange rate uncertainty on top of the technological uncertainty. </v>
      </c>
      <c r="J30" s="76">
        <f>'GRIDPP5 Risk Register'!L29</f>
        <v>6</v>
      </c>
      <c r="K30" s="76">
        <f>'GRIDPP5 Risk Register'!M29</f>
        <v>7</v>
      </c>
      <c r="L30" s="77">
        <f t="shared" si="1"/>
        <v>42</v>
      </c>
      <c r="M30" s="78" t="str">
        <f t="shared" si="2"/>
        <v>q</v>
      </c>
      <c r="N30" s="79"/>
      <c r="O30" s="79"/>
      <c r="P30" s="80" t="str">
        <f>'GRIDPP5 Risk Register'!O29</f>
        <v xml:space="preserve">Still very high, post BREXIT exchange rate fluxtuations etc. Monitor the situation closely. </v>
      </c>
    </row>
    <row r="31" spans="1:16" ht="114" x14ac:dyDescent="0.15">
      <c r="A31" s="73">
        <f>'GRIDPP5 Risk Register'!A30</f>
        <v>23</v>
      </c>
      <c r="B31" s="74" t="str">
        <f>'GRIDPP5 Risk Register'!B30</f>
        <v>Funding for central services that GridPP relys on insufficiently funded.</v>
      </c>
      <c r="C31" s="75" t="str">
        <f>'GRIDPP5 Risk Register'!E30</f>
        <v>Resources within the NGI on which GridPP is planning to rely are not available. For example, the Certificate Authority is not funded or has inadequate effort to meet GridPP needs.</v>
      </c>
      <c r="D31" s="75" t="str">
        <f>'GRIDPP5 Risk Register'!F30</f>
        <v>DB</v>
      </c>
      <c r="E31" s="75">
        <f>'GRIDPP5 Risk Register'!G30</f>
        <v>5</v>
      </c>
      <c r="F31" s="75">
        <f>'GRIDPP5 Risk Register'!H30</f>
        <v>4</v>
      </c>
      <c r="G31" s="77">
        <f t="shared" si="0"/>
        <v>20</v>
      </c>
      <c r="H31" s="76" t="str">
        <f>'GRIDPP5 Risk Register'!J30</f>
        <v xml:space="preserve">Close collaboration with STFC to ensure GridPP is aware of progress and any issues. </v>
      </c>
      <c r="I31" s="76" t="str">
        <f>'GRIDPP5 Risk Register'!K30</f>
        <v>Call on GridPP contingency to fund extra posts to cover the core staff.</v>
      </c>
      <c r="J31" s="76">
        <f>'GRIDPP5 Risk Register'!L30</f>
        <v>4</v>
      </c>
      <c r="K31" s="76">
        <f>'GRIDPP5 Risk Register'!M30</f>
        <v>2</v>
      </c>
      <c r="L31" s="77">
        <f t="shared" si="1"/>
        <v>8</v>
      </c>
      <c r="M31" s="78" t="str">
        <f t="shared" si="2"/>
        <v>q</v>
      </c>
      <c r="N31" s="79"/>
      <c r="O31" s="79"/>
      <c r="P31" s="80">
        <f>'GRIDPP5 Risk Register'!O30</f>
        <v>0</v>
      </c>
    </row>
    <row r="32" spans="1:16" ht="133" x14ac:dyDescent="0.15">
      <c r="A32" s="73">
        <f>'GRIDPP5 Risk Register'!A31</f>
        <v>24</v>
      </c>
      <c r="B32" s="74" t="str">
        <f>'GRIDPP5 Risk Register'!B31</f>
        <v>Breakdown of core operations structures - for example in the NGI/EGI infrastructure</v>
      </c>
      <c r="C32" s="75" t="str">
        <f>'GRIDPP5 Risk Register'!E31</f>
        <v xml:space="preserve">Without a central ticketing (GGUS) interface or Grid Operations database the ability to follow up on problems, inform of upcoming downtimes and general communications between sites and users is interrupted. </v>
      </c>
      <c r="D32" s="75" t="str">
        <f>'GRIDPP5 Risk Register'!F31</f>
        <v>JC</v>
      </c>
      <c r="E32" s="75">
        <f>'GRIDPP5 Risk Register'!G31</f>
        <v>3</v>
      </c>
      <c r="F32" s="75">
        <f>'GRIDPP5 Risk Register'!H31</f>
        <v>3</v>
      </c>
      <c r="G32" s="77">
        <f t="shared" si="0"/>
        <v>9</v>
      </c>
      <c r="H32" s="76" t="str">
        <f>'GRIDPP5 Risk Register'!J31</f>
        <v xml:space="preserve">Core services are hosted on high-availability hardware. The GOCDB has a failover capability to another region. </v>
      </c>
      <c r="I32" s="76" t="str">
        <f>'GRIDPP5 Risk Register'!K31</f>
        <v xml:space="preserve">NGI structure in place and the existing central instances serve as a backup. After the transition the UK instances will be placed on high resilience equipment and procedures put in place for rapid deployment of new services. </v>
      </c>
      <c r="J32" s="76">
        <f>'GRIDPP5 Risk Register'!L31</f>
        <v>3</v>
      </c>
      <c r="K32" s="76">
        <f>'GRIDPP5 Risk Register'!M31</f>
        <v>3</v>
      </c>
      <c r="L32" s="77">
        <f t="shared" si="1"/>
        <v>9</v>
      </c>
      <c r="M32" s="78" t="str">
        <f t="shared" si="2"/>
        <v>tu</v>
      </c>
      <c r="N32" s="79"/>
      <c r="O32" s="79"/>
      <c r="P32" s="80">
        <f>'GRIDPP5 Risk Register'!O31</f>
        <v>0</v>
      </c>
    </row>
    <row r="33" spans="1:16" ht="133" x14ac:dyDescent="0.15">
      <c r="A33" s="73">
        <f>'GRIDPP5 Risk Register'!A32</f>
        <v>25</v>
      </c>
      <c r="B33" s="74" t="str">
        <f>'GRIDPP5 Risk Register'!B32</f>
        <v>Insufficient travel funds for effective engagement and contribution to wLCG and for internal operation
of GridPP.</v>
      </c>
      <c r="C33" s="75" t="str">
        <f>'GRIDPP5 Risk Register'!E32</f>
        <v>GridPP would experience difficulty in keeping up with developments in operations, in updating staff skills (through attendance at technical meetings) and in keeping up to date with experiment requirements.</v>
      </c>
      <c r="D33" s="75" t="str">
        <f>'GRIDPP5 Risk Register'!F32</f>
        <v>DK</v>
      </c>
      <c r="E33" s="75">
        <f>'GRIDPP5 Risk Register'!G32</f>
        <v>4</v>
      </c>
      <c r="F33" s="75">
        <f>'GRIDPP5 Risk Register'!H32</f>
        <v>2.5</v>
      </c>
      <c r="G33" s="77">
        <f t="shared" si="0"/>
        <v>10</v>
      </c>
      <c r="H33" s="76" t="str">
        <f>'GRIDPP5 Risk Register'!J32</f>
        <v>Careful management of resources  and prioritisation to ensure sufficient travel funds are available</v>
      </c>
      <c r="I33" s="76" t="str">
        <f>'GRIDPP5 Risk Register'!K32</f>
        <v>Increase the use of phone and video conferencing for attending meetings (though noting such facilities are not always available and they are frequently less optimal than attendance in person).</v>
      </c>
      <c r="J33" s="76">
        <f>'GRIDPP5 Risk Register'!L32</f>
        <v>3</v>
      </c>
      <c r="K33" s="76">
        <f>'GRIDPP5 Risk Register'!M32</f>
        <v>2.5</v>
      </c>
      <c r="L33" s="77">
        <f t="shared" si="1"/>
        <v>7.5</v>
      </c>
      <c r="M33" s="78" t="str">
        <f t="shared" si="2"/>
        <v>q</v>
      </c>
      <c r="N33" s="79"/>
      <c r="O33" s="79"/>
      <c r="P33" s="80">
        <f>'GRIDPP5 Risk Register'!O32</f>
        <v>0</v>
      </c>
    </row>
    <row r="34" spans="1:16" ht="114" x14ac:dyDescent="0.15">
      <c r="A34" s="73">
        <f>'GRIDPP5 Risk Register'!A33</f>
        <v>26</v>
      </c>
      <c r="B34" s="74" t="str">
        <f>'GRIDPP5 Risk Register'!B33</f>
        <v>GridPP resources prove insufficient for actual requirements.</v>
      </c>
      <c r="C34" s="75" t="str">
        <f>'GRIDPP5 Risk Register'!E33</f>
        <v>Inability of UK to meet experiment requirements and UK disadvantaged in LHC data analysis.</v>
      </c>
      <c r="D34" s="75" t="str">
        <f>'GRIDPP5 Risk Register'!F33</f>
        <v>PG</v>
      </c>
      <c r="E34" s="75">
        <f>'GRIDPP5 Risk Register'!G33</f>
        <v>10</v>
      </c>
      <c r="F34" s="75">
        <f>'GRIDPP5 Risk Register'!H33</f>
        <v>7</v>
      </c>
      <c r="G34" s="77">
        <f t="shared" si="0"/>
        <v>70</v>
      </c>
      <c r="H34" s="76" t="str">
        <f>'GRIDPP5 Risk Register'!J33</f>
        <v>Regular tuning of experiment requirements against resources through User Board. WLCG constrained by flat cash for run II.</v>
      </c>
      <c r="I34" s="76" t="str">
        <f>'GRIDPP5 Risk Register'!K33</f>
        <v>Long range and short range planning through User Board and Ops-Team using LHC schedule. Seek additional funding to cover requirements outside the scope of the original proposal.</v>
      </c>
      <c r="J34" s="76">
        <f>'GRIDPP5 Risk Register'!L33</f>
        <v>6</v>
      </c>
      <c r="K34" s="76">
        <f>'GRIDPP5 Risk Register'!M33</f>
        <v>4</v>
      </c>
      <c r="L34" s="77">
        <f t="shared" si="1"/>
        <v>24</v>
      </c>
      <c r="M34" s="78" t="str">
        <f t="shared" si="2"/>
        <v>q</v>
      </c>
      <c r="N34" s="79"/>
      <c r="O34" s="79"/>
      <c r="P34" s="80" t="str">
        <f>'GRIDPP5 Risk Register'!O33</f>
        <v>LHC Global requirements have increased significantly above expectations.Aim to meet 100% of uplift.</v>
      </c>
    </row>
    <row r="35" spans="1:16" ht="171" x14ac:dyDescent="0.15">
      <c r="A35" s="73">
        <f>'GRIDPP5 Risk Register'!A34</f>
        <v>27</v>
      </c>
      <c r="B35" s="74" t="str">
        <f>'GRIDPP5 Risk Register'!B34</f>
        <v>Critical middleware no longer supported</v>
      </c>
      <c r="C35" s="75" t="str">
        <f>'GRIDPP5 Risk Register'!E34</f>
        <v>The significant Grid middleware code base needs to be properly maintained and supported throughout the project. The development community is now reduced to a skeleton staff and maintenance problems can arise especially with data management components.</v>
      </c>
      <c r="D35" s="75" t="str">
        <f>'GRIDPP5 Risk Register'!F34</f>
        <v>DC</v>
      </c>
      <c r="E35" s="75">
        <f>'GRIDPP5 Risk Register'!G34</f>
        <v>5</v>
      </c>
      <c r="F35" s="75">
        <f>'GRIDPP5 Risk Register'!H34</f>
        <v>6</v>
      </c>
      <c r="G35" s="77">
        <f t="shared" si="0"/>
        <v>30</v>
      </c>
      <c r="H35" s="76" t="str">
        <f>'GRIDPP5 Risk Register'!J34</f>
        <v>Existing GGUS mechanisms enable bug reporting by sysadmins to a small number of expert developers. Data support staff enable appropriate deployment choices, workarounds and bug fixes to be made.</v>
      </c>
      <c r="I35" s="76" t="str">
        <f>'GRIDPP5 Risk Register'!K34</f>
        <v>Culture of fully-tested code and minimal change established. Maintenance of expertise and support staff in recognised critical areas. Reductions in functionality, if necessary. Community based support model in process of being established.</v>
      </c>
      <c r="J35" s="76">
        <f>'GRIDPP5 Risk Register'!L34</f>
        <v>4</v>
      </c>
      <c r="K35" s="76">
        <f>'GRIDPP5 Risk Register'!M34</f>
        <v>6</v>
      </c>
      <c r="L35" s="77">
        <f t="shared" si="1"/>
        <v>24</v>
      </c>
      <c r="M35" s="78" t="str">
        <f t="shared" si="2"/>
        <v>q</v>
      </c>
      <c r="N35" s="79"/>
      <c r="O35" s="79"/>
      <c r="P35" s="80" t="str">
        <f>'GRIDPP5 Risk Register'!O34</f>
        <v>Some issues with loss of Globus support. However the problem and solution is share with WLCG.</v>
      </c>
    </row>
    <row r="36" spans="1:16" ht="133" x14ac:dyDescent="0.15">
      <c r="A36" s="73">
        <f>'GRIDPP5 Risk Register'!A35</f>
        <v>28</v>
      </c>
      <c r="B36" s="74" t="str">
        <f>'GRIDPP5 Risk Register'!B35</f>
        <v>Unplanned infrastructure costs</v>
      </c>
      <c r="C36" s="75" t="str">
        <f>'GRIDPP5 Risk Register'!E35</f>
        <v>If extra costs arise at the T1 or T2, there is the possibility that funds will not be sufficient to buy the required hardware. Risks failing to meet WLCG pledge, and reputation risk.</v>
      </c>
      <c r="D36" s="75" t="str">
        <f>'GRIDPP5 Risk Register'!F35</f>
        <v>PG</v>
      </c>
      <c r="E36" s="75">
        <f>'GRIDPP5 Risk Register'!G35</f>
        <v>2.5</v>
      </c>
      <c r="F36" s="75">
        <f>'GRIDPP5 Risk Register'!H35</f>
        <v>3</v>
      </c>
      <c r="G36" s="77">
        <f t="shared" si="0"/>
        <v>7.5</v>
      </c>
      <c r="H36" s="76" t="str">
        <f>'GRIDPP5 Risk Register'!J35</f>
        <v>Tier-2 costs spread across sites - if one site cannot meet the price GridPP is paying, then other sites can increase their share. Increasing risk of electricity costs or networking costs.</v>
      </c>
      <c r="I36" s="76" t="str">
        <f>'GRIDPP5 Risk Register'!K35</f>
        <v>GridPP contingency available for extra costs at the Tier-1 or systematic increases at the Tier-2s.</v>
      </c>
      <c r="J36" s="76">
        <f>'GRIDPP5 Risk Register'!L35</f>
        <v>2</v>
      </c>
      <c r="K36" s="76">
        <f>'GRIDPP5 Risk Register'!M35</f>
        <v>2</v>
      </c>
      <c r="L36" s="77">
        <f t="shared" si="1"/>
        <v>4</v>
      </c>
      <c r="M36" s="78" t="str">
        <f t="shared" si="2"/>
        <v>q</v>
      </c>
      <c r="N36" s="79"/>
      <c r="O36" s="79"/>
      <c r="P36" s="80">
        <f>'GRIDPP5 Risk Register'!O35</f>
        <v>0</v>
      </c>
    </row>
    <row r="37" spans="1:16" ht="95" x14ac:dyDescent="0.15">
      <c r="A37" s="73">
        <f>'GRIDPP5 Risk Register'!A36</f>
        <v>29</v>
      </c>
      <c r="B37" s="74" t="str">
        <f>'GRIDPP5 Risk Register'!B36</f>
        <v>EGI does not continue or the UK does not continue to be a member.</v>
      </c>
      <c r="C37" s="75" t="str">
        <f>'GRIDPP5 Risk Register'!E36</f>
        <v>Access to services run by EGI, Loss of co funding for services run within the UK. Loss of access to future funding oportunities, such as Horizon 2020.</v>
      </c>
      <c r="D37" s="75" t="str">
        <f>'GRIDPP5 Risk Register'!F36</f>
        <v>DB</v>
      </c>
      <c r="E37" s="75">
        <f>'GRIDPP5 Risk Register'!G36</f>
        <v>4</v>
      </c>
      <c r="F37" s="75">
        <f>'GRIDPP5 Risk Register'!H36</f>
        <v>3</v>
      </c>
      <c r="G37" s="77">
        <f t="shared" si="0"/>
        <v>12</v>
      </c>
      <c r="H37" s="76" t="str">
        <f>'GRIDPP5 Risk Register'!J36</f>
        <v>Essential posts are part of the GridPP5. Possible BREXIT implications.</v>
      </c>
      <c r="I37" s="76" t="str">
        <f>'GRIDPP5 Risk Register'!K36</f>
        <v xml:space="preserve">Call on GridPP contingency to fund necessary posts. Reallocate work to other staff if possible. </v>
      </c>
      <c r="J37" s="76">
        <f>'GRIDPP5 Risk Register'!L36</f>
        <v>3</v>
      </c>
      <c r="K37" s="76">
        <f>'GRIDPP5 Risk Register'!M36</f>
        <v>2</v>
      </c>
      <c r="L37" s="77">
        <f t="shared" si="1"/>
        <v>6</v>
      </c>
      <c r="M37" s="78" t="str">
        <f t="shared" si="2"/>
        <v>q</v>
      </c>
      <c r="N37" s="79"/>
      <c r="O37" s="79"/>
      <c r="P37" s="80">
        <f>'GRIDPP5 Risk Register'!O36</f>
        <v>0</v>
      </c>
    </row>
    <row r="38" spans="1:16" ht="114" x14ac:dyDescent="0.15">
      <c r="A38" s="73">
        <f>'GRIDPP5 Risk Register'!A37</f>
        <v>30</v>
      </c>
      <c r="B38" s="74" t="str">
        <f>'GRIDPP5 Risk Register'!B37</f>
        <v>Financial Uncertainty</v>
      </c>
      <c r="C38" s="75" t="str">
        <f>'GRIDPP5 Risk Register'!E37</f>
        <v>Uncertainties can make staff retention difficult. Lack of long term funding would result in inadequate resources and service being provided to serve the needs of the UK Particle Physics Community.</v>
      </c>
      <c r="D38" s="75" t="str">
        <f>'GRIDPP5 Risk Register'!F37</f>
        <v>DB</v>
      </c>
      <c r="E38" s="75">
        <f>'GRIDPP5 Risk Register'!G37</f>
        <v>5</v>
      </c>
      <c r="F38" s="75">
        <f>'GRIDPP5 Risk Register'!H37</f>
        <v>6</v>
      </c>
      <c r="G38" s="77">
        <f t="shared" si="0"/>
        <v>30</v>
      </c>
      <c r="H38" s="76" t="str">
        <f>'GRIDPP5 Risk Register'!J37</f>
        <v>GridPP5 funding approved but still longer term uncertainities  with Government funding.</v>
      </c>
      <c r="I38" s="76" t="str">
        <f>'GRIDPP5 Risk Register'!K37</f>
        <v>Raise issues with GridPP Oversight Committee and directly with STFC</v>
      </c>
      <c r="J38" s="76">
        <f>'GRIDPP5 Risk Register'!L37</f>
        <v>5</v>
      </c>
      <c r="K38" s="76">
        <f>'GRIDPP5 Risk Register'!M37</f>
        <v>6</v>
      </c>
      <c r="L38" s="77">
        <f t="shared" si="1"/>
        <v>30</v>
      </c>
      <c r="M38" s="78" t="str">
        <f t="shared" si="2"/>
        <v>tu</v>
      </c>
      <c r="N38" s="79"/>
      <c r="O38" s="79"/>
      <c r="P38" s="80">
        <f>'GRIDPP5 Risk Register'!O37</f>
        <v>0</v>
      </c>
    </row>
    <row r="39" spans="1:16" ht="228" x14ac:dyDescent="0.15">
      <c r="A39" s="73">
        <f>'GRIDPP5 Risk Register'!A38</f>
        <v>31</v>
      </c>
      <c r="B39" s="74" t="str">
        <f>'GRIDPP5 Risk Register'!B38</f>
        <v>Conflicting opinions amongst GridPP stakeholders</v>
      </c>
      <c r="C39" s="75" t="str">
        <f>'GRIDPP5 Risk Register'!E38</f>
        <v xml:space="preserve">Disatisfaction amoungst users or site administrators could result in reduced utilisation of the resources and adversly affect the quality of research carried out. </v>
      </c>
      <c r="D39" s="75" t="str">
        <f>'GRIDPP5 Risk Register'!F38</f>
        <v>DB</v>
      </c>
      <c r="E39" s="75">
        <f>'GRIDPP5 Risk Register'!G38</f>
        <v>3</v>
      </c>
      <c r="F39" s="75">
        <f>'GRIDPP5 Risk Register'!H38</f>
        <v>5</v>
      </c>
      <c r="G39" s="77">
        <f t="shared" si="0"/>
        <v>15</v>
      </c>
      <c r="H39" s="76" t="str">
        <f>'GRIDPP5 Risk Register'!J38</f>
        <v xml:space="preserve">1. Weekly PMB meetings. PMB minutes widely circulated to members of the community. Operations and sites meetings held weekly, with good coomunication between the PMB and the OPS team via cross membership. Collaboration meetings held regularly.
</v>
      </c>
      <c r="I39" s="76" t="str">
        <f>'GRIDPP5 Risk Register'!K38</f>
        <v>More F2F meetings, More CB meetings, Sites visits.</v>
      </c>
      <c r="J39" s="76">
        <f>'GRIDPP5 Risk Register'!L38</f>
        <v>3</v>
      </c>
      <c r="K39" s="76">
        <f>'GRIDPP5 Risk Register'!M38</f>
        <v>5</v>
      </c>
      <c r="L39" s="77">
        <f t="shared" si="1"/>
        <v>15</v>
      </c>
      <c r="M39" s="78" t="str">
        <f t="shared" si="2"/>
        <v>tu</v>
      </c>
      <c r="N39" s="79"/>
      <c r="O39" s="79"/>
      <c r="P39" s="80">
        <f>'GRIDPP5 Risk Register'!O38</f>
        <v>0</v>
      </c>
    </row>
    <row r="40" spans="1:16" ht="312" customHeight="1" x14ac:dyDescent="0.15">
      <c r="A40" s="73">
        <f>'GRIDPP5 Risk Register'!A39</f>
        <v>32</v>
      </c>
      <c r="B40" s="74" t="str">
        <f>'GRIDPP5 Risk Register'!B39</f>
        <v>Failure of achieving further intergration within PPAN community</v>
      </c>
      <c r="C40" s="75" t="str">
        <f>'GRIDPP5 Risk Register'!E39</f>
        <v>GridPP does not benefit from shared infrastructure cost savings.
Reputational damage, and lack of endorsement that the GridPP infrastructure service is relevant to a wider community.</v>
      </c>
      <c r="D40" s="75" t="str">
        <f>'GRIDPP5 Risk Register'!F39</f>
        <v>JC</v>
      </c>
      <c r="E40" s="75">
        <f>'GRIDPP5 Risk Register'!G39</f>
        <v>4</v>
      </c>
      <c r="F40" s="75">
        <f>'GRIDPP5 Risk Register'!H39</f>
        <v>6</v>
      </c>
      <c r="G40" s="77">
        <f t="shared" si="0"/>
        <v>24</v>
      </c>
      <c r="H40" s="76" t="str">
        <f>'GRIDPP5 Risk Register'!J39</f>
        <v>Invest effort in engagement with a wide range of new communities. Requires investment in time, which was not funded.</v>
      </c>
      <c r="I40" s="76" t="str">
        <f>'GRIDPP5 Risk Register'!K39</f>
        <v>Small steps have been made, now working with several new communities. Perhaps not progressing as fast as we would like.</v>
      </c>
      <c r="J40" s="76">
        <f>'GRIDPP5 Risk Register'!L39</f>
        <v>4</v>
      </c>
      <c r="K40" s="76">
        <f>'GRIDPP5 Risk Register'!M39</f>
        <v>6</v>
      </c>
      <c r="L40" s="77">
        <f t="shared" si="1"/>
        <v>24</v>
      </c>
      <c r="M40" s="78" t="str">
        <f t="shared" si="2"/>
        <v>tu</v>
      </c>
      <c r="N40" s="79"/>
      <c r="O40" s="79"/>
      <c r="P40" s="80">
        <f>'GRIDPP5 Risk Register'!O39</f>
        <v>0</v>
      </c>
    </row>
    <row r="42" spans="1:16" x14ac:dyDescent="0.15">
      <c r="A42" s="56" t="s">
        <v>186</v>
      </c>
    </row>
    <row r="43" spans="1:16" x14ac:dyDescent="0.15">
      <c r="B43" s="58" t="s">
        <v>187</v>
      </c>
      <c r="C43" s="58"/>
    </row>
    <row r="44" spans="1:16" x14ac:dyDescent="0.15">
      <c r="B44" s="58" t="s">
        <v>188</v>
      </c>
    </row>
    <row r="47" spans="1:16" x14ac:dyDescent="0.15">
      <c r="B47" s="81"/>
    </row>
    <row r="48" spans="1:16" x14ac:dyDescent="0.15">
      <c r="B48" s="81"/>
    </row>
    <row r="49" spans="2:2" x14ac:dyDescent="0.15">
      <c r="B49" s="81"/>
    </row>
    <row r="50" spans="2:2" x14ac:dyDescent="0.15">
      <c r="B50" s="81"/>
    </row>
    <row r="51" spans="2:2" x14ac:dyDescent="0.15">
      <c r="B51" s="81"/>
    </row>
    <row r="52" spans="2:2" x14ac:dyDescent="0.15">
      <c r="B52" s="81"/>
    </row>
    <row r="53" spans="2:2" x14ac:dyDescent="0.15">
      <c r="B53" s="81"/>
    </row>
    <row r="54" spans="2:2" x14ac:dyDescent="0.15">
      <c r="B54" s="81"/>
    </row>
    <row r="55" spans="2:2" x14ac:dyDescent="0.15">
      <c r="B55" s="81"/>
    </row>
    <row r="56" spans="2:2" x14ac:dyDescent="0.15">
      <c r="B56" s="81"/>
    </row>
    <row r="57" spans="2:2" x14ac:dyDescent="0.15">
      <c r="B57" s="81"/>
    </row>
    <row r="58" spans="2:2" x14ac:dyDescent="0.15">
      <c r="B58" s="81"/>
    </row>
    <row r="59" spans="2:2" x14ac:dyDescent="0.15">
      <c r="B59" s="81"/>
    </row>
    <row r="60" spans="2:2" x14ac:dyDescent="0.15">
      <c r="B60" s="81"/>
    </row>
    <row r="61" spans="2:2" x14ac:dyDescent="0.15">
      <c r="B61" s="81"/>
    </row>
    <row r="62" spans="2:2" x14ac:dyDescent="0.15">
      <c r="B62" s="81"/>
    </row>
    <row r="63" spans="2:2" x14ac:dyDescent="0.15">
      <c r="B63" s="81"/>
    </row>
    <row r="64" spans="2:2" x14ac:dyDescent="0.15">
      <c r="B64" s="81"/>
    </row>
    <row r="65" spans="2:2" x14ac:dyDescent="0.15">
      <c r="B65" s="81"/>
    </row>
    <row r="66" spans="2:2" x14ac:dyDescent="0.15">
      <c r="B66" s="81"/>
    </row>
    <row r="67" spans="2:2" x14ac:dyDescent="0.15">
      <c r="B67" s="81"/>
    </row>
    <row r="68" spans="2:2" x14ac:dyDescent="0.15">
      <c r="B68" s="81"/>
    </row>
    <row r="69" spans="2:2" x14ac:dyDescent="0.15">
      <c r="B69" s="81"/>
    </row>
    <row r="70" spans="2:2" x14ac:dyDescent="0.15">
      <c r="B70" s="81"/>
    </row>
    <row r="71" spans="2:2" x14ac:dyDescent="0.15">
      <c r="B71" s="81"/>
    </row>
    <row r="72" spans="2:2" x14ac:dyDescent="0.15">
      <c r="B72" s="81"/>
    </row>
  </sheetData>
  <mergeCells count="9">
    <mergeCell ref="J7:L7"/>
    <mergeCell ref="M7:O7"/>
    <mergeCell ref="P7:P8"/>
    <mergeCell ref="A7:A8"/>
    <mergeCell ref="B7:B8"/>
    <mergeCell ref="C7:C8"/>
    <mergeCell ref="E7:G7"/>
    <mergeCell ref="H7:H8"/>
    <mergeCell ref="I7:I8"/>
  </mergeCells>
  <conditionalFormatting sqref="G9:G18 L9:L18 L20:L31 G20:G31">
    <cfRule type="cellIs" dxfId="11" priority="13" stopIfTrue="1" operator="between">
      <formula>50</formula>
      <formula>100</formula>
    </cfRule>
    <cfRule type="cellIs" dxfId="10" priority="14" stopIfTrue="1" operator="between">
      <formula>25</formula>
      <formula>50</formula>
    </cfRule>
    <cfRule type="cellIs" dxfId="9" priority="15" stopIfTrue="1" operator="between">
      <formula>0</formula>
      <formula>25</formula>
    </cfRule>
  </conditionalFormatting>
  <conditionalFormatting sqref="F5">
    <cfRule type="cellIs" priority="12" stopIfTrue="1" operator="equal">
      <formula>0</formula>
    </cfRule>
  </conditionalFormatting>
  <conditionalFormatting sqref="G9:G18 L9:L18 L20:L31 G20:G31">
    <cfRule type="cellIs" dxfId="8" priority="11" stopIfTrue="1" operator="equal">
      <formula>0</formula>
    </cfRule>
  </conditionalFormatting>
  <conditionalFormatting sqref="G32:G40 L32:L40">
    <cfRule type="cellIs" dxfId="7" priority="7" stopIfTrue="1" operator="between">
      <formula>50</formula>
      <formula>100</formula>
    </cfRule>
    <cfRule type="cellIs" dxfId="6" priority="8" stopIfTrue="1" operator="between">
      <formula>25</formula>
      <formula>50</formula>
    </cfRule>
    <cfRule type="cellIs" dxfId="5" priority="9" stopIfTrue="1" operator="between">
      <formula>0</formula>
      <formula>25</formula>
    </cfRule>
  </conditionalFormatting>
  <conditionalFormatting sqref="G32:G40 L32:L40">
    <cfRule type="cellIs" dxfId="4" priority="6" stopIfTrue="1" operator="equal">
      <formula>0</formula>
    </cfRule>
  </conditionalFormatting>
  <conditionalFormatting sqref="L19 G19">
    <cfRule type="cellIs" dxfId="3" priority="2" stopIfTrue="1" operator="between">
      <formula>50</formula>
      <formula>100</formula>
    </cfRule>
    <cfRule type="cellIs" dxfId="2" priority="3" stopIfTrue="1" operator="between">
      <formula>25</formula>
      <formula>50</formula>
    </cfRule>
    <cfRule type="cellIs" dxfId="1" priority="4" stopIfTrue="1" operator="between">
      <formula>0</formula>
      <formula>25</formula>
    </cfRule>
  </conditionalFormatting>
  <conditionalFormatting sqref="L19 G19">
    <cfRule type="cellIs" dxfId="0" priority="1" stopIfTrue="1" operator="equal">
      <formula>0</formula>
    </cfRule>
  </conditionalFormatting>
  <pageMargins left="0.37" right="0.38" top="0.78740157480314965" bottom="0.78740157480314965" header="0.51181102362204722" footer="0.51181102362204722"/>
  <pageSetup paperSize="9" scale="46" fitToHeight="2" orientation="landscape" horizontalDpi="4294967294" r:id="rId1"/>
  <headerFooter alignWithMargins="0">
    <oddHeader>&amp;L&amp;F&amp;R&amp;D</oddHeader>
    <oddFooter>&amp;C&amp;P of &amp;N</oddFooter>
  </headerFooter>
  <legacyDrawing r:id="rId2"/>
  <extLst>
    <ext xmlns:x14="http://schemas.microsoft.com/office/spreadsheetml/2009/9/main" uri="{78C0D931-6437-407d-A8EE-F0AAD7539E65}">
      <x14:conditionalFormattings>
        <x14:conditionalFormatting xmlns:xm="http://schemas.microsoft.com/office/excel/2006/main">
          <x14:cfRule type="iconSet" priority="10" id="{3C83A272-2BB2-4B6D-A314-12F15BE62B64}">
            <x14:iconSet iconSet="3Triangles">
              <x14:cfvo type="percent">
                <xm:f>0</xm:f>
              </x14:cfvo>
              <x14:cfvo type="percent">
                <xm:f>33</xm:f>
              </x14:cfvo>
              <x14:cfvo type="percent">
                <xm:f>67</xm:f>
              </x14:cfvo>
            </x14:iconSet>
          </x14:cfRule>
          <xm:sqref>M21</xm:sqref>
        </x14:conditionalFormatting>
        <x14:conditionalFormatting xmlns:xm="http://schemas.microsoft.com/office/excel/2006/main">
          <x14:cfRule type="iconSet" priority="5" id="{466DC699-A06E-43C0-BBD6-60BA5AC6D895}">
            <x14:iconSet iconSet="3Triangles">
              <x14:cfvo type="percent">
                <xm:f>0</xm:f>
              </x14:cfvo>
              <x14:cfvo type="percent">
                <xm:f>33</xm:f>
              </x14:cfvo>
              <x14:cfvo type="percent">
                <xm:f>67</xm:f>
              </x14:cfvo>
            </x14:iconSet>
          </x14:cfRule>
          <xm:sqref>M32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GRIDPP5 Risk Register</vt:lpstr>
      <vt:lpstr>Risk OC Format</vt:lpstr>
      <vt:lpstr>'GRIDPP5 Risk Register'!Print_Area</vt:lpstr>
    </vt:vector>
  </TitlesOfParts>
  <Company>STFC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Medland</dc:creator>
  <cp:lastModifiedBy>Gareth Roy</cp:lastModifiedBy>
  <cp:lastPrinted>2019-04-18T13:08:34Z</cp:lastPrinted>
  <dcterms:created xsi:type="dcterms:W3CDTF">2002-10-14T21:46:13Z</dcterms:created>
  <dcterms:modified xsi:type="dcterms:W3CDTF">2019-04-23T15:51:14Z</dcterms:modified>
</cp:coreProperties>
</file>