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1635" yWindow="165" windowWidth="25380" windowHeight="13875" tabRatio="666" firstSheet="6" activeTab="13"/>
  </bookViews>
  <sheets>
    <sheet name="Metrics" sheetId="5" r:id="rId1"/>
    <sheet name="Milestones" sheetId="10" r:id="rId2"/>
    <sheet name="Manpower Q116" sheetId="44" r:id="rId3"/>
    <sheet name="Manpower Q216" sheetId="46" r:id="rId4"/>
    <sheet name="Manpower Q316" sheetId="48" r:id="rId5"/>
    <sheet name="Manpower Q416" sheetId="50" r:id="rId6"/>
    <sheet name="Manpower Q117" sheetId="52" r:id="rId7"/>
    <sheet name="Manpower Q217" sheetId="54" r:id="rId8"/>
    <sheet name="Narrative Q116" sheetId="45" r:id="rId9"/>
    <sheet name="Narrative Q216" sheetId="47" r:id="rId10"/>
    <sheet name="Narrative Q316" sheetId="49" r:id="rId11"/>
    <sheet name="Narrative Q416" sheetId="51" r:id="rId12"/>
    <sheet name="Narrative Q117" sheetId="53" r:id="rId13"/>
    <sheet name="Narrative Q217" sheetId="55" r:id="rId14"/>
    <sheet name="EVAL" sheetId="20" r:id="rId15"/>
    <sheet name="Sheet1" sheetId="27" r:id="rId16"/>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5" i="55" l="1"/>
  <c r="B3" i="55"/>
  <c r="I21" i="54"/>
  <c r="H21" i="54"/>
  <c r="G21" i="54"/>
  <c r="F21" i="54"/>
  <c r="E21" i="54"/>
  <c r="D21" i="54"/>
  <c r="B5" i="54"/>
  <c r="B3" i="54"/>
  <c r="I14" i="52"/>
  <c r="B5" i="53"/>
  <c r="B3" i="53"/>
  <c r="I21" i="52"/>
  <c r="H21" i="52"/>
  <c r="G21" i="52"/>
  <c r="F21" i="52"/>
  <c r="E21" i="52"/>
  <c r="D21" i="52"/>
  <c r="B5" i="52"/>
  <c r="B3" i="52"/>
  <c r="B5" i="51"/>
  <c r="B3" i="51"/>
  <c r="I21" i="50"/>
  <c r="H21" i="50"/>
  <c r="G21" i="50"/>
  <c r="F21" i="50"/>
  <c r="E21" i="50"/>
  <c r="D21" i="50"/>
  <c r="B5" i="50"/>
  <c r="B3" i="50"/>
  <c r="B5" i="49"/>
  <c r="B3" i="49"/>
  <c r="I21" i="48"/>
  <c r="H21" i="48"/>
  <c r="G21" i="48"/>
  <c r="F21" i="48"/>
  <c r="E21" i="48"/>
  <c r="D21" i="48"/>
  <c r="B5" i="48"/>
  <c r="B3" i="48"/>
  <c r="B5" i="47"/>
  <c r="B3" i="47"/>
  <c r="I21" i="46"/>
  <c r="H21" i="46"/>
  <c r="G21" i="46"/>
  <c r="F21" i="46"/>
  <c r="E21" i="46"/>
  <c r="D21" i="46"/>
  <c r="B5" i="46"/>
  <c r="B3" i="46"/>
  <c r="B5" i="45"/>
  <c r="B3" i="45"/>
  <c r="I21" i="44"/>
  <c r="H21" i="44"/>
  <c r="G21" i="44"/>
  <c r="F21" i="44"/>
  <c r="E21" i="44"/>
  <c r="D21" i="44"/>
  <c r="B5" i="44"/>
  <c r="B3" i="44"/>
  <c r="B3" i="10"/>
  <c r="B4" i="10"/>
  <c r="B5" i="10"/>
</calcChain>
</file>

<file path=xl/comments1.xml><?xml version="1.0" encoding="utf-8"?>
<comments xmlns="http://schemas.openxmlformats.org/spreadsheetml/2006/main">
  <authors>
    <author>gronbech</author>
  </authors>
  <commentList>
    <comment ref="B10" authorId="0">
      <text>
        <r>
          <rPr>
            <b/>
            <sz val="9"/>
            <color indexed="81"/>
            <rFont val="Tahoma"/>
            <family val="2"/>
          </rPr>
          <t>gronbech:</t>
        </r>
        <r>
          <rPr>
            <sz val="9"/>
            <color indexed="81"/>
            <rFont val="Tahoma"/>
            <family val="2"/>
          </rPr>
          <t xml:space="preserve">
Green 0, Amber 1, Red &gt;=2</t>
        </r>
      </text>
    </comment>
  </commentList>
</comments>
</file>

<file path=xl/sharedStrings.xml><?xml version="1.0" encoding="utf-8"?>
<sst xmlns="http://schemas.openxmlformats.org/spreadsheetml/2006/main" count="473" uniqueCount="123">
  <si>
    <t>Linda Cornwall</t>
  </si>
  <si>
    <t>Suspended</t>
  </si>
  <si>
    <t>Work area</t>
  </si>
  <si>
    <t>Insitute or area specific risks</t>
  </si>
  <si>
    <t>Not yet able to be measured</t>
  </si>
  <si>
    <t>Overdue</t>
  </si>
  <si>
    <t>Not yet due</t>
  </si>
  <si>
    <t>Milestone no.</t>
  </si>
  <si>
    <t>Due date</t>
  </si>
  <si>
    <t>Date complete</t>
  </si>
  <si>
    <t>Evidence</t>
  </si>
  <si>
    <t>Comment</t>
  </si>
  <si>
    <t>Effort (FTE)</t>
  </si>
  <si>
    <t>GridPP Funded</t>
  </si>
  <si>
    <t>Unfunded</t>
  </si>
  <si>
    <t>Site</t>
  </si>
  <si>
    <t>Name</t>
  </si>
  <si>
    <t>Month 1</t>
  </si>
  <si>
    <t>Year</t>
  </si>
  <si>
    <t>Complete</t>
  </si>
  <si>
    <t>RAL</t>
  </si>
  <si>
    <t>Deployment</t>
  </si>
  <si>
    <t>Vulnerabilities</t>
  </si>
  <si>
    <t>Policy</t>
  </si>
  <si>
    <t>Security</t>
  </si>
  <si>
    <t>Progress over last Quarter</t>
  </si>
  <si>
    <t>Successes</t>
  </si>
  <si>
    <t>Problems/Issues</t>
  </si>
  <si>
    <t>General Risks</t>
  </si>
  <si>
    <t>Risk</t>
  </si>
  <si>
    <t>Month 2</t>
  </si>
  <si>
    <t>Month 3</t>
  </si>
  <si>
    <t>Total</t>
  </si>
  <si>
    <t>Number of Tier 2 security incidents in the last quarter</t>
  </si>
  <si>
    <t>Note:To get multiple lines per box use Alt-Return</t>
  </si>
  <si>
    <t>Mitigating Action</t>
  </si>
  <si>
    <t>Objectives and Deliverables for Last Quarter</t>
  </si>
  <si>
    <t>Objective/Deliverable</t>
  </si>
  <si>
    <t>Due Date</t>
  </si>
  <si>
    <t>Metric/Output</t>
  </si>
  <si>
    <t>Objectives and Deliverables for Next Quarter</t>
  </si>
  <si>
    <t>GridPP Quarterly Report</t>
  </si>
  <si>
    <t>Owner</t>
  </si>
  <si>
    <t>Metric no.</t>
  </si>
  <si>
    <t>Description</t>
  </si>
  <si>
    <t>Area</t>
  </si>
  <si>
    <t>Reported by</t>
  </si>
  <si>
    <t>Target</t>
  </si>
  <si>
    <t>OK</t>
  </si>
  <si>
    <t>Not OK</t>
  </si>
  <si>
    <t>Dave Kelsey</t>
  </si>
  <si>
    <t>Close to target</t>
  </si>
  <si>
    <t>Source</t>
  </si>
  <si>
    <t>Number of sites responding poorly to a security incident in last quarter</t>
  </si>
  <si>
    <t>Security Service Challenge</t>
  </si>
  <si>
    <t>Green &lt;=1, Amber 2 or 3 and Red &gt;=4</t>
  </si>
  <si>
    <t>Green 0, Amber 1 Red &gt;=2</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</si>
  <si>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</si>
  <si>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</si>
  <si>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</si>
  <si>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</si>
  <si>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</si>
  <si>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</si>
  <si>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</si>
  <si>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</si>
  <si>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</si>
  <si>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</si>
  <si>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</si>
  <si>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</si>
  <si>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C3.8 Security Service Challenge</t>
  </si>
  <si>
    <t>C3.13 Security Plans for the future</t>
  </si>
  <si>
    <t>Ian Neilson</t>
  </si>
  <si>
    <t>31/12/2013 (new date 30/06/2016)</t>
  </si>
  <si>
    <t>Q116</t>
  </si>
  <si>
    <t>Comment Q116</t>
  </si>
  <si>
    <t>Very well handled</t>
  </si>
  <si>
    <t>1 incident at Imperial College reported to UK NGI Security and EGI on 28 February 2016. [EGI-20160228-01].</t>
  </si>
  <si>
    <t>Continue to lead EGI CSIRT with regular weekly/monthly meetings. UK NGI security team fortnightly meetings. Ewan has left the UK NGI team and been replaced by David Crooks who is also co-leading a GDB WG on Security Operations Centres. Ian Neilson is following up on Ewan's Argus banning tests and now participates in EGI CSIRT Officer on Duty rota handling incident and monitoring/issuing vulnerability tracking tickets. One UK security incident reported, impacting only the reporting site, from Imperial College involving a poorly configured, user-provided Virtual Machine. Participated at meetings of IGTF, WLCG Collaboration Workshop and security-focussed GDB, Geant TF-CSIRT and EGI CSIRT F2F. Ongoing development work for EGI Cloud Security issues. IPv6 security.</t>
  </si>
  <si>
    <t>Continue to lead EGI Software Vulnerability Group. Handle new vulnerabilities as reported during the quarter. Complete updated security risk assessment for EGI. Reported status and plans at EGI CSIRT F2F meeting Prague 27-29 Jan.</t>
  </si>
  <si>
    <t>Continue to lead EGI SPG and WLCG security policy. Completed work on Revised VM Endorsement and Operations policy and new Data Protection Policy. Attended EUGridPMA meeting Bratislava 18-20 Jan. Chaired EGI CSIRT F2F meeting Prague 27-29 Jan. Attended security workshop, APGridPMA and ISGC2016 conference Taipei 13-18 March. Chaired session on Identity Management and spoke on IPv6 security. Attended WLCG Workshop in Lisbon 1-3 Feb.</t>
  </si>
  <si>
    <r>
      <t xml:space="preserve">This report describes how security will be taken forward in GridPP5, EGI and WLCG.    </t>
    </r>
    <r>
      <rPr>
        <sz val="10"/>
        <color rgb="FFFF0000"/>
        <rFont val="Arial"/>
        <family val="2"/>
      </rPr>
      <t>URL</t>
    </r>
  </si>
  <si>
    <t>The previous SSC was delayed until March 2013 so the UK security team decided it did not make sense to run another so soon after this. We plan to run a banning user challenge once the UK sites have properly configured Argus. Ian Neilson has taken over responsibility for this now Ewan McM has left Oxford and will run a full test at some suitable time in first half of 2016, i.e. this will continue into GridPP5.</t>
  </si>
  <si>
    <t>Comment Q216</t>
  </si>
  <si>
    <t>Q216</t>
  </si>
  <si>
    <t>UK HEP Sysman Security Training/Workshop</t>
  </si>
  <si>
    <t xml:space="preserve">1 incident at Edinburgh reported on 27 June 2016 - JANET CSIRT #1495611 </t>
  </si>
  <si>
    <t>Security plans for the future beyond end of GridPP5</t>
  </si>
  <si>
    <t>Continue to lead EGI Software Vulnerability Group. Handle new vulnerabilities (11 in total, including 2 critical and 3 high risk) as reported during the quarter. Reported on updated security risk assessment to EGI OMB. Work on updated procedures for Clouds. Attended EGI Conference Amsterdam in April.</t>
  </si>
  <si>
    <t>Continue to coordinate EGI CSIRT with monthly meetings and co-chair CSIRT F2F in Amsterdam in April followed by the EGI Conference. Participate in EGI CSIRT duty rota and lead UK NGI security team with fortnightly meetings. Continue work on Argus storage banning tests, to be completed in time for a report at GridPP37. One UK security incident reported, an exposed port mapper at Edinburgh. Participated at meetings of IGTF, WLCG security-focussed GDB, Geant TF-CSIRT. Ongoing development work for EGI Cloud Security issues. IPv6 security.</t>
  </si>
  <si>
    <t>Continue to lead EGI SPG and WLCG security policy. Continue work on several new policies - Data Protection, VM Endorsement, revised AAI Trust policy. Hosted an EUGridPMA meeting at Coseners House (9-11 May). Member of WISE Steering Committee and lead WISE SCIV2-WG. Proposed new WISE working group on Clouds at TNC16 Conference (Prague 12-16 June). Collaborate with EU H2020 EGI-Engage and AARC activities. Member of UK Jisc AAI working group (meeting 25 April).</t>
  </si>
  <si>
    <t>Please note that the security effort being booked to GridPP5 is too large in May and June. The excess is funded by EGI.eu but while the income has been agreed, the project codes in STFC SCD for this have not yet been setup. The costs will balance out over the full financial year.</t>
  </si>
  <si>
    <t>3.3.1</t>
  </si>
  <si>
    <t>3.3.2</t>
  </si>
  <si>
    <t>3.3.3</t>
  </si>
  <si>
    <t>3.3.4</t>
  </si>
  <si>
    <t>Q316</t>
  </si>
  <si>
    <t>Comment Q316</t>
  </si>
  <si>
    <t>3.3.5</t>
  </si>
  <si>
    <t>UPDATED 13 Oct 2016</t>
  </si>
  <si>
    <t>None.</t>
  </si>
  <si>
    <t>Please note that the security effort being booked to GridPP5 is too large in May to August. The excess is funded by EGI.eu but while the income has been agreed, the project codes in STFC SCD for this were not setup until September. The costs will balance out over the full financial year.</t>
  </si>
  <si>
    <t>Continue to coordinate EGI CSIRT with monthly meetings and host/co-chair CSIRT F2F in Abingdon in September. Participate in EGI CSIRT duty rota and lead UK NGI security team with fortnightly meetings. Work on Argus storage banning tests completed for a report at GridPP37. Participated at meetings of IGTF, WLCG GDB, Geant TF-CSIRT. Ongoing development work for EGI Cloud Security issues. IPv6 security poster for CHEP.</t>
  </si>
  <si>
    <t>Continue to lead EGI Software Vulnerability Group. Handle new vulnerabilities (several critical) as reported during the quarter. Attended DI4R Conference Krakow in September.</t>
  </si>
  <si>
    <t>Continue to lead EGI SPG and WLCG security policy. Four policy documents being updated with newer terminology. Leading SCI Version 2 working group within WISE. Played leading role in WISE meeting in Miami linked to XSEDE conference in July and planned for and co-lead of WISE workshop at DI4R in Krakow in September. Collaborate with EU H2020 EGI-Engage and AARC activities. Member of UK Jisc AAI working group (meeting July).</t>
  </si>
  <si>
    <t>Q416</t>
  </si>
  <si>
    <t>Comment Q416</t>
  </si>
  <si>
    <t>None</t>
  </si>
  <si>
    <t>Please note that the security effort booked to GridPP5 was too large in May to August. The excess was funded by EGI.eu but while the income was agreed, the project codes in STFC SCD for this were not setup until September, from when Cornwall and Kelsey are booking less to GridPP. The costs should balance out over the full financial year!</t>
  </si>
  <si>
    <t xml:space="preserve">Continue to lead EGI Software Vulnerability Group. Handle new vulnerabilities (several critical) as reported during the quarter. 11 new issues were reported during the quarter. This included 1 assessed as 'Critical' risk and 3 'High' risk. Seven advisories were issued on the public wiki. Minor updates were made to the Advisory template, including context section describing that the risk is the opinion of SVG in the context of the EGI deployment. </t>
  </si>
  <si>
    <t xml:space="preserve">An SPG F2F meeting was held in Nikhef (2/3 Nov). SPG, in collaboration with EGI-Engage, at this meeting produced several updated policy documents, including a new top-level overall Security Policy. These were successfully passed through the formal approval procedures. EGI was represented at a GEANT/EGI/EUDAT/SURFnet security meeting in Cambridge (8/9 Dec). Started work on IPv6 Security paper for submission to the CHEP2016 proceedings (based on the poster presented at the conference). Plans for the EU H2020 EINFRA-12 proposal were prepared and submitted (Nov). 
</t>
  </si>
  <si>
    <t xml:space="preserve">Lead UK NGI security team and its fortnightly meetings. Matt Doidge joined the security team to replace Ewan. A security communication challenge was successfully carried out for the UKNGI and problems identified were fixed. Played active role in WLCG/EGI operational security. Planning took place for the CSIRT F2F meeting in Prague (Jan 2017).  Neilson took his share of weekly duties in EGI IRTF. Several security incidents were handled (not including UK). Patching to fix critical vulnerabilities was coordinated - there were two major campaigns.
</t>
  </si>
  <si>
    <t>Q117</t>
  </si>
  <si>
    <t>Comment Q117</t>
  </si>
  <si>
    <t>1 incident (10 March) at Glasgow involving an old non-GRID NA62 system. No impact on any GridPP systems [EGI-20170310]</t>
  </si>
  <si>
    <t>Please note that the security effort booked to GridPP5 was too large in May to August. The excess was funded by EGI.eu but while the income was agreed, the project codes in STFC SCD for this were not setup until September, from when Cornwall and Kelsey are booking less to GridPP. The costs have indeed balanced out over the full financial year - 1.5 FTE effort used.</t>
  </si>
  <si>
    <t>Continue to lead EGI Software Vulnerability Group. Handled new vulnerabilities as reported during the quarter. Eight advisories were issued on the public wiki. Work on security risk assessment with continued active participation in SIG-ISM and the WISE RAW group.</t>
  </si>
  <si>
    <t xml:space="preserve">Lead UK NGI security team and its fortnightly meetings. Another security communication challenge was successfully carried out for the UKNGI and problems with two sites were identified were fixed. Played active role in WLCG/EGI operational security. We attended the CSIRT F2F meeting in Prague (Jan 2017).  Neilson took his share of weekly duties in EGI IRTF. Several security incidents were handled (not including UK). Patching to fix critical vulnerabilities was coordinated - there was one major campaign (VOMS Admin).
</t>
  </si>
  <si>
    <t>Work continued on revising EGI/WLCG security policies in collaboration with EGI-Engage. Three new policies formally adopted during the quarter (top-level policy, Data Protection and Acceptable Authentication). Prepared for and delivered security workshop at the ISGC2017 conference in Taipei (March). Completed and submitted the CHEP2016 paper on IPv6 Security. Attended EUGridPMA meeting in Florence (Jan). Lots of work on the WISE SCIv2-WG including a full-day workshop at the Nikhef WISE meeting in Amsterdam (March). New EGI continuation E_INFRA12 proposal was prepared and submitted (now called EOSC-Hub).</t>
  </si>
  <si>
    <t>Comment Q217</t>
  </si>
  <si>
    <t>Q217</t>
  </si>
  <si>
    <t xml:space="preserve">Lead UK NGI security team and its fortnightly meetings. Played active role in WLCG/EGI operational security. We attended the CSIRT F2F meeting in Lisbon (May 2017).  Neilson took his share of weekly duties in EGI IRTF. Several security incidents were handled (not including UK). Patching to fix critical vulnerabilities was coordinated. We attended and presented at the EGI Conference in Catania (May 2017). Organised an IPv6 Security Workshop at RAL as part of UK HEP SYSMAN (June 2017). Continue work on new EGI CSIRT web.
</t>
  </si>
  <si>
    <t xml:space="preserve">Work continued on revising EGI/WLCG security policies in collaboration with EGI-Engage and AARC2. Two draft Community/VO security policies worked on. Chaired EGI SPG meeting in Karlsruhe (June). Attended EUGridPMA meeting in Ljubljana (May). Finalised and published WISE SCI version 2. SCI version 2 was endorsed on 1st June by many Infrastructures in a ceremony at TNC17. Attended TAGPMA meeting in Washington DC as part of Internet2 Global Summit (April). </t>
  </si>
  <si>
    <t>Continue to lead EGI Software Vulnerability Group. Handled new vulnerabilities as reported during the quarter. Eight advisories were issued on the public wiki (4 of which were HIGH). Published WISE security risk assessment template. Leading new SIG-ISM working group 1 on Inventory for Security Officers. Working on updates to SVG strategy and procedures. Continue work on EGI security risk assessment.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</si>
</sst>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5" x14ac:knownFonts="1">
    <font>
      <sz val="10"/>
      <name val="Arial"/>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b/>
      <i/>
      <sz val="10"/>
      <color indexed="10"/>
      <name val="Arial"/>
      <family val="2"/>
    </font>
    <font>
      <b/>
      <sz val="9"/>
      <color indexed="81"/>
      <name val="Tahoma"/>
      <family val="2"/>
    </font>
    <font>
      <sz val="9"/>
      <color indexed="81"/>
      <name val="Tahoma"/>
      <family val="2"/>
    </font>
    <font>
      <sz val="10.5"/>
      <name val="Consolas"/>
      <family val="3"/>
    </font>
    <font>
      <sz val="11"/>
      <name val="Calibri"/>
      <family val="2"/>
    </font>
    <font>
      <u/>
      <sz val="10"/>
      <color theme="11"/>
      <name val="Arial"/>
      <family val="2"/>
    </font>
    <font>
      <sz val="10"/>
      <color rgb="FFFF0000"/>
      <name val="Arial"/>
      <family val="2"/>
    </font>
    <font>
      <sz val="10"/>
      <color indexed="12"/>
      <name val="Arial"/>
      <family val="2"/>
    </font>
  </fonts>
  <fills count="1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8"/>
        <bgColor indexed="64"/>
      </patternFill>
    </fill>
    <fill>
      <patternFill patternType="solid">
        <fgColor indexed="52"/>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44"/>
        <bgColor indexed="31"/>
      </patternFill>
    </fill>
    <fill>
      <patternFill patternType="solid">
        <fgColor indexed="57"/>
        <bgColor indexed="21"/>
      </patternFill>
    </fill>
    <fill>
      <patternFill patternType="solid">
        <fgColor indexed="27"/>
        <bgColor indexed="41"/>
      </patternFill>
    </fill>
    <fill>
      <patternFill patternType="solid">
        <fgColor indexed="10"/>
        <bgColor indexed="14"/>
      </patternFill>
    </fill>
    <fill>
      <patternFill patternType="solid">
        <fgColor indexed="8"/>
        <bgColor indexed="58"/>
      </patternFill>
    </fill>
    <fill>
      <patternFill patternType="solid">
        <fgColor rgb="FF009900"/>
        <bgColor indexed="64"/>
      </patternFill>
    </fill>
    <fill>
      <patternFill patternType="solid">
        <fgColor rgb="FFCCFFFF"/>
        <bgColor indexed="64"/>
      </patternFill>
    </fill>
  </fills>
  <borders count="98">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thin">
        <color indexed="8"/>
      </left>
      <right style="medium">
        <color auto="1"/>
      </right>
      <top style="thin">
        <color indexed="8"/>
      </top>
      <bottom style="medium">
        <color auto="1"/>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8"/>
      </left>
      <right style="medium">
        <color indexed="8"/>
      </right>
      <top style="medium">
        <color indexed="8"/>
      </top>
      <bottom style="medium">
        <color indexed="8"/>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bottom style="thin">
        <color indexed="8"/>
      </bottom>
      <diagonal/>
    </border>
    <border>
      <left/>
      <right style="medium">
        <color auto="1"/>
      </right>
      <top/>
      <bottom style="thin">
        <color indexed="8"/>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thin">
        <color auto="1"/>
      </bottom>
      <diagonal/>
    </border>
    <border>
      <left/>
      <right/>
      <top/>
      <bottom style="thin">
        <color indexed="8"/>
      </bottom>
      <diagonal/>
    </border>
  </borders>
  <cellStyleXfs count="22">
    <xf numFmtId="0" fontId="0" fillId="0" borderId="0"/>
    <xf numFmtId="0" fontId="4" fillId="0" borderId="0" applyNumberFormat="0" applyFill="0" applyBorder="0" applyAlignment="0" applyProtection="0">
      <alignment vertical="top"/>
      <protection locked="0"/>
    </xf>
    <xf numFmtId="0" fontId="6" fillId="0" borderId="0"/>
    <xf numFmtId="9"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13">
    <xf numFmtId="0" fontId="0" fillId="0" borderId="0" xfId="0"/>
    <xf numFmtId="0" fontId="2" fillId="0" borderId="0" xfId="0" applyFont="1"/>
    <xf numFmtId="0" fontId="5" fillId="2" borderId="1" xfId="0" applyFont="1" applyFill="1" applyBorder="1"/>
    <xf numFmtId="0" fontId="5" fillId="3" borderId="2" xfId="0" applyFont="1" applyFill="1" applyBorder="1"/>
    <xf numFmtId="0" fontId="5" fillId="3" borderId="3" xfId="0" applyFont="1" applyFill="1" applyBorder="1"/>
    <xf numFmtId="0" fontId="5" fillId="2" borderId="4" xfId="0" applyFont="1" applyFill="1" applyBorder="1"/>
    <xf numFmtId="0" fontId="0" fillId="2" borderId="5" xfId="0" applyFill="1" applyBorder="1"/>
    <xf numFmtId="0" fontId="0" fillId="4" borderId="6" xfId="0" applyFill="1" applyBorder="1"/>
    <xf numFmtId="0" fontId="5" fillId="3" borderId="7" xfId="0" applyFont="1" applyFill="1" applyBorder="1"/>
    <xf numFmtId="0" fontId="0" fillId="0" borderId="8" xfId="0" applyFill="1" applyBorder="1"/>
    <xf numFmtId="0" fontId="0" fillId="0" borderId="9" xfId="0" applyFill="1" applyBorder="1"/>
    <xf numFmtId="0" fontId="0" fillId="0" borderId="10" xfId="0" applyFill="1" applyBorder="1"/>
    <xf numFmtId="0" fontId="2" fillId="2" borderId="11" xfId="0" applyFont="1" applyFill="1" applyBorder="1" applyAlignment="1">
      <alignment wrapText="1"/>
    </xf>
    <xf numFmtId="0" fontId="1" fillId="5" borderId="12" xfId="0" applyFont="1" applyFill="1" applyBorder="1"/>
    <xf numFmtId="0" fontId="0" fillId="6" borderId="13" xfId="0" applyFill="1" applyBorder="1"/>
    <xf numFmtId="0" fontId="0" fillId="7" borderId="14" xfId="0" applyFill="1" applyBorder="1"/>
    <xf numFmtId="0" fontId="0" fillId="8" borderId="14" xfId="0" applyFill="1" applyBorder="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alignment wrapText="1"/>
    </xf>
    <xf numFmtId="0" fontId="0" fillId="0" borderId="8" xfId="0" applyFill="1" applyBorder="1" applyAlignment="1">
      <alignment wrapText="1"/>
    </xf>
    <xf numFmtId="0" fontId="0" fillId="2" borderId="19" xfId="0" applyFill="1" applyBorder="1" applyAlignment="1">
      <alignment wrapText="1"/>
    </xf>
    <xf numFmtId="0" fontId="0" fillId="0" borderId="0" xfId="0" applyFill="1" applyBorder="1" applyAlignment="1">
      <alignment wrapText="1"/>
    </xf>
    <xf numFmtId="0" fontId="7" fillId="0" borderId="0" xfId="0" applyFont="1" applyFill="1" applyBorder="1" applyAlignment="1">
      <alignment horizontal="right" wrapText="1"/>
    </xf>
    <xf numFmtId="0" fontId="5" fillId="2" borderId="15" xfId="0" applyFont="1" applyFill="1" applyBorder="1"/>
    <xf numFmtId="0" fontId="0" fillId="0" borderId="21" xfId="0" applyBorder="1" applyAlignment="1">
      <alignment wrapText="1"/>
    </xf>
    <xf numFmtId="0" fontId="5" fillId="9" borderId="22" xfId="2" applyFont="1" applyFill="1" applyBorder="1"/>
    <xf numFmtId="0" fontId="6" fillId="9" borderId="23" xfId="2" applyFill="1" applyBorder="1" applyAlignment="1">
      <alignment wrapText="1"/>
    </xf>
    <xf numFmtId="0" fontId="6" fillId="10" borderId="24" xfId="2" applyFill="1" applyBorder="1" applyAlignment="1">
      <alignment wrapText="1"/>
    </xf>
    <xf numFmtId="0" fontId="6" fillId="0" borderId="25" xfId="2" applyFont="1" applyBorder="1"/>
    <xf numFmtId="0" fontId="6" fillId="0" borderId="0" xfId="2"/>
    <xf numFmtId="0" fontId="5" fillId="11" borderId="26" xfId="2" applyFont="1" applyFill="1" applyBorder="1"/>
    <xf numFmtId="0" fontId="6" fillId="12" borderId="27" xfId="2" applyFill="1" applyBorder="1" applyAlignment="1">
      <alignment wrapText="1"/>
    </xf>
    <xf numFmtId="0" fontId="6" fillId="0" borderId="28" xfId="2" applyFont="1" applyBorder="1"/>
    <xf numFmtId="0" fontId="5" fillId="11" borderId="29" xfId="2" applyFont="1" applyFill="1" applyBorder="1"/>
    <xf numFmtId="0" fontId="6" fillId="0" borderId="30" xfId="2" applyFont="1" applyFill="1" applyBorder="1" applyAlignment="1">
      <alignment wrapText="1"/>
    </xf>
    <xf numFmtId="0" fontId="6" fillId="0" borderId="27" xfId="2" applyFill="1" applyBorder="1" applyAlignment="1">
      <alignment wrapText="1"/>
    </xf>
    <xf numFmtId="0" fontId="5" fillId="11" borderId="31" xfId="2" applyFont="1" applyFill="1" applyBorder="1"/>
    <xf numFmtId="0" fontId="6" fillId="0" borderId="32" xfId="2" applyFont="1" applyFill="1" applyBorder="1" applyAlignment="1">
      <alignment wrapText="1"/>
    </xf>
    <xf numFmtId="0" fontId="6" fillId="13" borderId="33" xfId="2" applyFill="1" applyBorder="1" applyAlignment="1">
      <alignment wrapText="1"/>
    </xf>
    <xf numFmtId="0" fontId="6" fillId="0" borderId="34" xfId="2" applyFont="1" applyBorder="1"/>
    <xf numFmtId="0" fontId="6" fillId="0" borderId="0" xfId="2" applyBorder="1"/>
    <xf numFmtId="0" fontId="6" fillId="0" borderId="0" xfId="2" applyFill="1" applyBorder="1" applyAlignment="1">
      <alignment wrapText="1"/>
    </xf>
    <xf numFmtId="0" fontId="6" fillId="0" borderId="35" xfId="2" applyFont="1" applyFill="1" applyBorder="1" applyAlignment="1">
      <alignment wrapText="1"/>
    </xf>
    <xf numFmtId="0" fontId="5" fillId="9" borderId="23" xfId="2" applyFont="1" applyFill="1" applyBorder="1"/>
    <xf numFmtId="0" fontId="5" fillId="11" borderId="36" xfId="2" applyFont="1" applyFill="1" applyBorder="1"/>
    <xf numFmtId="0" fontId="6" fillId="0" borderId="37" xfId="2" applyFont="1" applyFill="1" applyBorder="1"/>
    <xf numFmtId="0" fontId="6" fillId="0" borderId="30" xfId="2" applyFont="1" applyFill="1" applyBorder="1"/>
    <xf numFmtId="0" fontId="6" fillId="0" borderId="32" xfId="2" applyFont="1" applyFill="1" applyBorder="1"/>
    <xf numFmtId="0" fontId="5" fillId="0" borderId="0" xfId="2" applyFont="1"/>
    <xf numFmtId="0" fontId="5" fillId="11" borderId="38" xfId="2" applyFont="1" applyFill="1" applyBorder="1" applyAlignment="1">
      <alignment wrapText="1"/>
    </xf>
    <xf numFmtId="0" fontId="5" fillId="11" borderId="39" xfId="2" applyFont="1" applyFill="1" applyBorder="1" applyAlignment="1">
      <alignment wrapText="1"/>
    </xf>
    <xf numFmtId="0" fontId="5" fillId="11" borderId="40" xfId="2" applyFont="1" applyFill="1" applyBorder="1" applyAlignment="1">
      <alignment wrapText="1"/>
    </xf>
    <xf numFmtId="0" fontId="5" fillId="11" borderId="41" xfId="2" applyFont="1" applyFill="1" applyBorder="1" applyAlignment="1">
      <alignment wrapText="1"/>
    </xf>
    <xf numFmtId="0" fontId="5" fillId="11" borderId="24" xfId="2" applyFont="1" applyFill="1" applyBorder="1" applyAlignment="1">
      <alignment wrapText="1"/>
    </xf>
    <xf numFmtId="0" fontId="5" fillId="11" borderId="42" xfId="2" applyFont="1" applyFill="1" applyBorder="1" applyAlignment="1">
      <alignment horizontal="center" wrapText="1"/>
    </xf>
    <xf numFmtId="0" fontId="5" fillId="11" borderId="43" xfId="2" applyFont="1" applyFill="1" applyBorder="1" applyAlignment="1">
      <alignment horizontal="center" wrapText="1"/>
    </xf>
    <xf numFmtId="0" fontId="5" fillId="11" borderId="25" xfId="2" applyFont="1" applyFill="1" applyBorder="1" applyAlignment="1">
      <alignment horizontal="center" wrapText="1"/>
    </xf>
    <xf numFmtId="0" fontId="5" fillId="11" borderId="44" xfId="2" applyFont="1" applyFill="1" applyBorder="1" applyAlignment="1">
      <alignment horizontal="center" wrapText="1"/>
    </xf>
    <xf numFmtId="0" fontId="5" fillId="11" borderId="45" xfId="2" applyFont="1" applyFill="1" applyBorder="1" applyAlignment="1">
      <alignment horizontal="center" wrapText="1"/>
    </xf>
    <xf numFmtId="2" fontId="6" fillId="0" borderId="46" xfId="2" applyNumberFormat="1" applyBorder="1" applyAlignment="1">
      <alignment wrapText="1"/>
    </xf>
    <xf numFmtId="2" fontId="6" fillId="0" borderId="47" xfId="2" applyNumberFormat="1" applyBorder="1" applyAlignment="1">
      <alignment wrapText="1"/>
    </xf>
    <xf numFmtId="0" fontId="5" fillId="0" borderId="48" xfId="2" applyFont="1" applyBorder="1" applyAlignment="1">
      <alignment wrapText="1"/>
    </xf>
    <xf numFmtId="0" fontId="5" fillId="0" borderId="49" xfId="2" applyFont="1" applyBorder="1" applyAlignment="1">
      <alignment wrapText="1"/>
    </xf>
    <xf numFmtId="0" fontId="5" fillId="0" borderId="50" xfId="2" applyFont="1" applyBorder="1" applyAlignment="1">
      <alignment wrapText="1"/>
    </xf>
    <xf numFmtId="0" fontId="5" fillId="0" borderId="51" xfId="2" applyFont="1" applyBorder="1" applyAlignment="1">
      <alignment wrapText="1"/>
    </xf>
    <xf numFmtId="0" fontId="5" fillId="0" borderId="38" xfId="2" applyFont="1" applyBorder="1"/>
    <xf numFmtId="0" fontId="5" fillId="0" borderId="39" xfId="2" applyFont="1" applyBorder="1"/>
    <xf numFmtId="0" fontId="5" fillId="0" borderId="40" xfId="2" applyFont="1" applyBorder="1"/>
    <xf numFmtId="0" fontId="5" fillId="2" borderId="52" xfId="0" applyFont="1" applyFill="1" applyBorder="1"/>
    <xf numFmtId="0" fontId="0" fillId="0" borderId="53" xfId="0" applyBorder="1" applyAlignment="1">
      <alignment wrapText="1"/>
    </xf>
    <xf numFmtId="0" fontId="5" fillId="2" borderId="54" xfId="0" applyFont="1" applyFill="1" applyBorder="1"/>
    <xf numFmtId="0" fontId="2" fillId="0" borderId="55" xfId="0" applyFont="1" applyBorder="1" applyAlignment="1">
      <alignment wrapText="1"/>
    </xf>
    <xf numFmtId="0" fontId="2" fillId="0" borderId="56" xfId="0" applyFont="1" applyBorder="1" applyAlignment="1">
      <alignment wrapText="1"/>
    </xf>
    <xf numFmtId="0" fontId="2" fillId="0" borderId="57" xfId="0" applyFont="1" applyBorder="1" applyAlignment="1">
      <alignment wrapText="1"/>
    </xf>
    <xf numFmtId="0" fontId="0" fillId="0" borderId="13" xfId="0" applyBorder="1" applyAlignment="1">
      <alignment wrapText="1"/>
    </xf>
    <xf numFmtId="0" fontId="0" fillId="0" borderId="14" xfId="0" applyBorder="1" applyAlignment="1">
      <alignment wrapText="1"/>
    </xf>
    <xf numFmtId="2" fontId="5" fillId="0" borderId="58" xfId="2" applyNumberFormat="1" applyFont="1" applyBorder="1"/>
    <xf numFmtId="2" fontId="5" fillId="0" borderId="59" xfId="2" applyNumberFormat="1" applyFont="1" applyBorder="1"/>
    <xf numFmtId="2" fontId="5" fillId="0" borderId="60" xfId="2" applyNumberFormat="1" applyFont="1" applyBorder="1"/>
    <xf numFmtId="0" fontId="6" fillId="0" borderId="1" xfId="3" applyNumberFormat="1" applyFont="1" applyBorder="1" applyAlignment="1">
      <alignment wrapText="1"/>
    </xf>
    <xf numFmtId="0" fontId="6" fillId="0" borderId="20" xfId="3" applyNumberFormat="1" applyFont="1" applyBorder="1" applyAlignment="1">
      <alignment wrapText="1"/>
    </xf>
    <xf numFmtId="0" fontId="6" fillId="0" borderId="19" xfId="3" applyNumberFormat="1" applyFont="1" applyBorder="1" applyAlignment="1">
      <alignment wrapText="1"/>
    </xf>
    <xf numFmtId="2" fontId="6" fillId="0" borderId="61" xfId="2" applyNumberFormat="1" applyBorder="1" applyAlignment="1">
      <alignment wrapText="1"/>
    </xf>
    <xf numFmtId="2" fontId="6" fillId="0" borderId="62" xfId="2" applyNumberFormat="1" applyBorder="1" applyAlignment="1">
      <alignment wrapText="1"/>
    </xf>
    <xf numFmtId="2" fontId="6" fillId="0" borderId="63" xfId="2" applyNumberFormat="1" applyBorder="1" applyAlignment="1">
      <alignment wrapText="1"/>
    </xf>
    <xf numFmtId="2" fontId="6" fillId="0" borderId="64" xfId="2" applyNumberFormat="1" applyBorder="1" applyAlignment="1">
      <alignment wrapText="1"/>
    </xf>
    <xf numFmtId="2" fontId="6" fillId="0" borderId="65" xfId="2" applyNumberFormat="1" applyBorder="1" applyAlignment="1">
      <alignment wrapText="1"/>
    </xf>
    <xf numFmtId="2" fontId="6" fillId="0" borderId="66" xfId="2" applyNumberFormat="1" applyBorder="1" applyAlignment="1">
      <alignment wrapText="1"/>
    </xf>
    <xf numFmtId="2" fontId="6" fillId="0" borderId="67" xfId="2" applyNumberFormat="1" applyBorder="1" applyAlignment="1">
      <alignment wrapText="1"/>
    </xf>
    <xf numFmtId="2" fontId="6" fillId="0" borderId="68" xfId="2" applyNumberFormat="1" applyBorder="1" applyAlignment="1">
      <alignment wrapText="1"/>
    </xf>
    <xf numFmtId="2" fontId="6" fillId="0" borderId="69" xfId="2" applyNumberFormat="1" applyBorder="1" applyAlignment="1">
      <alignment wrapText="1"/>
    </xf>
    <xf numFmtId="2" fontId="6" fillId="0" borderId="70" xfId="2" applyNumberFormat="1" applyBorder="1" applyAlignment="1">
      <alignment wrapText="1"/>
    </xf>
    <xf numFmtId="2" fontId="6" fillId="0" borderId="71" xfId="2" applyNumberFormat="1" applyBorder="1" applyAlignment="1">
      <alignment wrapText="1"/>
    </xf>
    <xf numFmtId="2" fontId="6" fillId="0" borderId="72" xfId="2" applyNumberForma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2" fillId="0" borderId="2" xfId="0" applyFont="1" applyBorder="1" applyAlignment="1">
      <alignment wrapText="1"/>
    </xf>
    <xf numFmtId="2" fontId="6" fillId="0" borderId="29" xfId="2" applyNumberFormat="1" applyBorder="1" applyAlignment="1">
      <alignment wrapText="1"/>
    </xf>
    <xf numFmtId="2" fontId="6" fillId="0" borderId="30" xfId="2" applyNumberFormat="1" applyBorder="1" applyAlignment="1">
      <alignment wrapText="1"/>
    </xf>
    <xf numFmtId="2" fontId="6" fillId="0" borderId="73" xfId="2" applyNumberFormat="1" applyBorder="1" applyAlignment="1">
      <alignment wrapText="1"/>
    </xf>
    <xf numFmtId="0" fontId="2" fillId="2" borderId="15" xfId="0" applyFont="1" applyFill="1" applyBorder="1"/>
    <xf numFmtId="164" fontId="2" fillId="3" borderId="55" xfId="0" applyNumberFormat="1" applyFont="1" applyFill="1" applyBorder="1" applyAlignment="1">
      <alignment wrapText="1"/>
    </xf>
    <xf numFmtId="0" fontId="6" fillId="2" borderId="8" xfId="0" applyFont="1" applyFill="1" applyBorder="1" applyAlignment="1">
      <alignment wrapText="1"/>
    </xf>
    <xf numFmtId="164" fontId="2" fillId="3" borderId="1" xfId="0" applyNumberFormat="1" applyFont="1" applyFill="1" applyBorder="1" applyAlignment="1">
      <alignment wrapText="1"/>
    </xf>
    <xf numFmtId="0" fontId="6" fillId="0" borderId="14" xfId="0" applyFont="1" applyBorder="1" applyAlignment="1">
      <alignment wrapText="1"/>
    </xf>
    <xf numFmtId="0" fontId="10" fillId="0" borderId="0" xfId="0" applyFont="1" applyAlignment="1">
      <alignment wrapText="1"/>
    </xf>
    <xf numFmtId="0" fontId="11" fillId="0" borderId="0" xfId="0" applyFont="1" applyAlignment="1">
      <alignment wrapText="1"/>
    </xf>
    <xf numFmtId="0" fontId="6" fillId="0" borderId="0" xfId="0" applyFont="1" applyFill="1" applyAlignment="1">
      <alignment wrapText="1"/>
    </xf>
    <xf numFmtId="2" fontId="1" fillId="0" borderId="46" xfId="5" applyNumberFormat="1" applyBorder="1" applyAlignment="1">
      <alignment wrapText="1"/>
    </xf>
    <xf numFmtId="2" fontId="1" fillId="0" borderId="63" xfId="5" applyNumberFormat="1" applyBorder="1" applyAlignment="1">
      <alignment wrapText="1"/>
    </xf>
    <xf numFmtId="2" fontId="1" fillId="0" borderId="64" xfId="5" applyNumberFormat="1" applyBorder="1" applyAlignment="1">
      <alignment wrapText="1"/>
    </xf>
    <xf numFmtId="0" fontId="1" fillId="0" borderId="9" xfId="0" applyFont="1" applyFill="1" applyBorder="1" applyAlignment="1">
      <alignment horizontal="left" wrapText="1"/>
    </xf>
    <xf numFmtId="2" fontId="6" fillId="0" borderId="91" xfId="2" applyNumberFormat="1" applyBorder="1" applyAlignment="1">
      <alignment wrapText="1"/>
    </xf>
    <xf numFmtId="2" fontId="6" fillId="0" borderId="92" xfId="2" applyNumberFormat="1" applyBorder="1" applyAlignment="1">
      <alignment wrapText="1"/>
    </xf>
    <xf numFmtId="0" fontId="0" fillId="0" borderId="96" xfId="0" applyBorder="1" applyAlignment="1">
      <alignment wrapText="1"/>
    </xf>
    <xf numFmtId="0" fontId="0" fillId="0" borderId="0" xfId="0" applyBorder="1" applyAlignment="1"/>
    <xf numFmtId="0" fontId="0" fillId="14" borderId="84" xfId="0" applyNumberFormat="1" applyFill="1" applyBorder="1" applyAlignment="1">
      <alignment vertical="top" wrapText="1"/>
    </xf>
    <xf numFmtId="0" fontId="13" fillId="0" borderId="8" xfId="0" applyFont="1" applyBorder="1" applyAlignment="1">
      <alignment wrapText="1"/>
    </xf>
    <xf numFmtId="0" fontId="6" fillId="14" borderId="74" xfId="0" applyFont="1" applyFill="1" applyBorder="1" applyAlignment="1">
      <alignment horizontal="right" vertical="top" wrapText="1"/>
    </xf>
    <xf numFmtId="2" fontId="6" fillId="0" borderId="97" xfId="2" applyNumberFormat="1" applyBorder="1" applyAlignment="1">
      <alignment wrapText="1"/>
    </xf>
    <xf numFmtId="0" fontId="0" fillId="0" borderId="19" xfId="0" applyFont="1" applyBorder="1" applyAlignment="1">
      <alignment vertical="top" wrapText="1"/>
    </xf>
    <xf numFmtId="0" fontId="0" fillId="0" borderId="8" xfId="0" applyFont="1" applyBorder="1" applyAlignment="1">
      <alignment vertical="top" wrapText="1"/>
    </xf>
    <xf numFmtId="14" fontId="13" fillId="0" borderId="18" xfId="1" applyNumberFormat="1" applyFont="1" applyBorder="1" applyAlignment="1" applyProtection="1">
      <alignment wrapText="1"/>
    </xf>
    <xf numFmtId="0" fontId="13" fillId="0" borderId="46" xfId="0" applyFont="1" applyBorder="1" applyAlignment="1">
      <alignment wrapText="1"/>
    </xf>
    <xf numFmtId="0" fontId="1" fillId="0" borderId="0" xfId="2" applyFont="1"/>
    <xf numFmtId="0" fontId="1" fillId="0" borderId="8" xfId="0" applyFont="1" applyBorder="1" applyAlignment="1">
      <alignment wrapText="1"/>
    </xf>
    <xf numFmtId="0" fontId="1" fillId="0" borderId="19" xfId="0" applyFont="1" applyBorder="1" applyAlignment="1">
      <alignment vertical="top" wrapText="1"/>
    </xf>
    <xf numFmtId="0" fontId="1" fillId="0" borderId="8" xfId="0" applyFont="1" applyBorder="1" applyAlignment="1">
      <alignment vertical="top" wrapText="1"/>
    </xf>
    <xf numFmtId="0" fontId="14" fillId="0" borderId="18" xfId="1" applyFont="1" applyBorder="1" applyAlignment="1" applyProtection="1">
      <alignment wrapText="1"/>
    </xf>
    <xf numFmtId="14" fontId="6" fillId="0" borderId="0" xfId="2" applyNumberFormat="1"/>
    <xf numFmtId="0" fontId="1" fillId="0" borderId="20" xfId="0" applyFont="1" applyBorder="1" applyAlignment="1">
      <alignment wrapText="1"/>
    </xf>
    <xf numFmtId="164" fontId="2" fillId="15" borderId="1" xfId="0" applyNumberFormat="1" applyFont="1" applyFill="1" applyBorder="1" applyAlignment="1">
      <alignment wrapText="1"/>
    </xf>
    <xf numFmtId="0" fontId="5" fillId="2" borderId="15" xfId="0" applyFont="1" applyFill="1" applyBorder="1" applyAlignment="1">
      <alignment wrapText="1"/>
    </xf>
    <xf numFmtId="0" fontId="1" fillId="15" borderId="18" xfId="2" applyFont="1" applyFill="1" applyBorder="1"/>
    <xf numFmtId="14" fontId="6" fillId="0" borderId="18" xfId="2" applyNumberFormat="1" applyBorder="1"/>
    <xf numFmtId="0" fontId="13" fillId="0" borderId="0" xfId="2" applyFont="1"/>
    <xf numFmtId="0" fontId="5" fillId="11" borderId="76" xfId="2" applyFont="1" applyFill="1" applyBorder="1" applyAlignment="1">
      <alignment horizontal="center"/>
    </xf>
    <xf numFmtId="0" fontId="5" fillId="11" borderId="40" xfId="2" applyFont="1" applyFill="1" applyBorder="1" applyAlignment="1">
      <alignment horizont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14" fontId="0" fillId="0" borderId="84" xfId="0" applyNumberFormat="1" applyBorder="1" applyAlignment="1">
      <alignment horizontal="center" vertical="center" wrapText="1"/>
    </xf>
    <xf numFmtId="0" fontId="0" fillId="0" borderId="53" xfId="0" applyBorder="1" applyAlignment="1">
      <alignment horizontal="center" vertical="center" wrapText="1"/>
    </xf>
    <xf numFmtId="0" fontId="1" fillId="0" borderId="84" xfId="0" applyFont="1"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2" fillId="2" borderId="11" xfId="0" applyFont="1" applyFill="1" applyBorder="1" applyAlignment="1">
      <alignment horizontal="center"/>
    </xf>
    <xf numFmtId="0" fontId="2" fillId="2" borderId="80" xfId="0" applyFont="1" applyFill="1" applyBorder="1" applyAlignment="1">
      <alignment horizontal="center"/>
    </xf>
    <xf numFmtId="0" fontId="2" fillId="2" borderId="81" xfId="0" applyFont="1" applyFill="1" applyBorder="1" applyAlignment="1">
      <alignment horizontal="center"/>
    </xf>
    <xf numFmtId="0" fontId="2" fillId="2" borderId="82" xfId="0" applyFont="1" applyFill="1" applyBorder="1" applyAlignment="1">
      <alignment horizontal="center"/>
    </xf>
    <xf numFmtId="0" fontId="2" fillId="2" borderId="83" xfId="0" applyFont="1" applyFill="1" applyBorder="1" applyAlignment="1">
      <alignment horizontal="center"/>
    </xf>
    <xf numFmtId="0" fontId="0" fillId="0" borderId="13" xfId="0" applyFont="1" applyBorder="1" applyAlignment="1">
      <alignment horizontal="center" vertical="center" wrapText="1"/>
    </xf>
    <xf numFmtId="14" fontId="1" fillId="0" borderId="84" xfId="0" applyNumberFormat="1" applyFont="1" applyBorder="1" applyAlignment="1">
      <alignment horizontal="center" vertical="center" wrapText="1"/>
    </xf>
    <xf numFmtId="0" fontId="0" fillId="0" borderId="8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75" xfId="0" applyBorder="1" applyAlignment="1">
      <alignment horizontal="center" vertical="center" wrapText="1"/>
    </xf>
    <xf numFmtId="0" fontId="1" fillId="0" borderId="77" xfId="0" applyFont="1"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6" fillId="0" borderId="1" xfId="0" applyFont="1" applyBorder="1" applyAlignment="1">
      <alignment horizontal="center" vertical="center" wrapText="1"/>
    </xf>
    <xf numFmtId="0" fontId="6"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5" xfId="0" applyFont="1" applyBorder="1" applyAlignment="1">
      <alignment horizontal="center" vertical="center" wrapText="1"/>
    </xf>
    <xf numFmtId="0" fontId="0" fillId="0" borderId="18" xfId="4" applyFont="1" applyBorder="1" applyAlignment="1">
      <alignment vertical="top" wrapText="1"/>
    </xf>
    <xf numFmtId="0" fontId="1" fillId="0" borderId="89" xfId="4" applyFont="1" applyBorder="1" applyAlignment="1">
      <alignment vertical="top" wrapText="1"/>
    </xf>
    <xf numFmtId="0" fontId="1" fillId="0" borderId="90" xfId="4" applyFont="1" applyBorder="1" applyAlignment="1">
      <alignment vertical="top" wrapText="1"/>
    </xf>
    <xf numFmtId="0" fontId="1" fillId="0" borderId="18" xfId="4" applyFont="1" applyBorder="1" applyAlignment="1">
      <alignment vertical="top" wrapText="1"/>
    </xf>
    <xf numFmtId="0" fontId="0" fillId="0" borderId="46" xfId="0" applyFont="1" applyBorder="1" applyAlignment="1">
      <alignment vertical="center" wrapText="1"/>
    </xf>
    <xf numFmtId="0" fontId="6" fillId="0" borderId="75" xfId="0" applyFont="1" applyBorder="1" applyAlignment="1">
      <alignment vertical="center" wrapText="1"/>
    </xf>
    <xf numFmtId="0" fontId="0" fillId="0" borderId="75" xfId="0" applyBorder="1" applyAlignment="1">
      <alignment vertical="center" wrapText="1"/>
    </xf>
    <xf numFmtId="0" fontId="0" fillId="0" borderId="9" xfId="0" applyBorder="1" applyAlignment="1">
      <alignment vertical="center" wrapText="1"/>
    </xf>
    <xf numFmtId="0" fontId="0" fillId="0" borderId="20" xfId="0" applyFont="1" applyBorder="1" applyAlignment="1">
      <alignment vertical="top" wrapText="1"/>
    </xf>
    <xf numFmtId="0" fontId="6" fillId="0" borderId="20" xfId="0" applyFont="1" applyBorder="1" applyAlignment="1">
      <alignment vertical="top" wrapText="1"/>
    </xf>
    <xf numFmtId="0" fontId="0" fillId="0" borderId="74" xfId="0" applyFont="1" applyBorder="1" applyAlignment="1">
      <alignment vertical="top" wrapText="1"/>
    </xf>
    <xf numFmtId="0" fontId="0" fillId="0" borderId="87" xfId="0" applyBorder="1" applyAlignment="1">
      <alignment vertical="top" wrapText="1"/>
    </xf>
    <xf numFmtId="0" fontId="0" fillId="0" borderId="88" xfId="0" applyBorder="1" applyAlignment="1">
      <alignment vertical="top" wrapText="1"/>
    </xf>
    <xf numFmtId="0" fontId="1" fillId="0" borderId="74" xfId="0" applyFont="1" applyBorder="1" applyAlignment="1">
      <alignment vertical="top" wrapText="1"/>
    </xf>
    <xf numFmtId="0" fontId="13" fillId="0" borderId="13"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53" xfId="0" applyFont="1" applyBorder="1" applyAlignment="1">
      <alignment horizontal="center" vertical="center" wrapText="1"/>
    </xf>
    <xf numFmtId="14" fontId="13" fillId="0" borderId="84" xfId="0" applyNumberFormat="1" applyFont="1" applyBorder="1" applyAlignment="1">
      <alignment horizontal="center" vertical="center" wrapText="1"/>
    </xf>
    <xf numFmtId="0" fontId="13" fillId="0" borderId="84"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 fillId="0" borderId="20" xfId="0" applyFont="1" applyBorder="1" applyAlignment="1">
      <alignment vertical="top" wrapText="1"/>
    </xf>
    <xf numFmtId="0" fontId="13" fillId="0" borderId="20" xfId="0" applyFont="1" applyBorder="1" applyAlignment="1">
      <alignment vertical="top" wrapText="1"/>
    </xf>
    <xf numFmtId="0" fontId="1" fillId="0" borderId="13" xfId="0" quotePrefix="1" applyFont="1" applyBorder="1" applyAlignment="1">
      <alignment horizontal="center" vertical="center" wrapText="1"/>
    </xf>
    <xf numFmtId="15" fontId="1" fillId="0" borderId="74" xfId="0" applyNumberFormat="1" applyFont="1" applyBorder="1" applyAlignment="1">
      <alignment horizontal="center"/>
    </xf>
    <xf numFmtId="0" fontId="0" fillId="0" borderId="88" xfId="0" applyBorder="1" applyAlignment="1">
      <alignment horizontal="center"/>
    </xf>
    <xf numFmtId="0" fontId="1" fillId="0" borderId="18" xfId="0" applyFont="1"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1" fillId="0" borderId="94" xfId="0" applyFont="1" applyBorder="1" applyAlignment="1">
      <alignment horizontal="center" vertical="center"/>
    </xf>
    <xf numFmtId="0" fontId="0" fillId="0" borderId="95" xfId="0" applyBorder="1" applyAlignment="1">
      <alignment horizontal="center" vertical="center"/>
    </xf>
    <xf numFmtId="15" fontId="0" fillId="0" borderId="74" xfId="0" applyNumberFormat="1" applyBorder="1" applyAlignment="1">
      <alignment horizontal="center"/>
    </xf>
    <xf numFmtId="0" fontId="1" fillId="0" borderId="2" xfId="0" applyFont="1" applyBorder="1" applyAlignment="1">
      <alignment horizontal="center" vertical="center"/>
    </xf>
    <xf numFmtId="14" fontId="0" fillId="0" borderId="18" xfId="0" applyNumberFormat="1" applyBorder="1" applyAlignment="1">
      <alignment horizontal="center" vertical="center"/>
    </xf>
    <xf numFmtId="0" fontId="0" fillId="0" borderId="74" xfId="0" applyBorder="1" applyAlignment="1">
      <alignment horizontal="center" vertical="center" wrapText="1"/>
    </xf>
    <xf numFmtId="0" fontId="0" fillId="0" borderId="87" xfId="0" applyBorder="1" applyAlignment="1">
      <alignment horizontal="center" vertical="center" wrapText="1"/>
    </xf>
    <xf numFmtId="0" fontId="0" fillId="0" borderId="93" xfId="0" applyBorder="1" applyAlignment="1">
      <alignment horizontal="center" vertical="center" wrapText="1"/>
    </xf>
    <xf numFmtId="0" fontId="1" fillId="0" borderId="3" xfId="0" applyFont="1" applyBorder="1" applyAlignment="1">
      <alignment horizontal="center" vertical="center"/>
    </xf>
    <xf numFmtId="0" fontId="0" fillId="0" borderId="75" xfId="0" applyBorder="1" applyAlignment="1">
      <alignment horizontal="center" vertical="center"/>
    </xf>
    <xf numFmtId="14" fontId="0" fillId="0" borderId="75" xfId="0" applyNumberFormat="1" applyBorder="1" applyAlignment="1">
      <alignment horizontal="center" vertical="center"/>
    </xf>
    <xf numFmtId="0" fontId="0" fillId="0" borderId="9" xfId="0" applyBorder="1" applyAlignment="1">
      <alignment horizontal="center" vertical="center"/>
    </xf>
  </cellXfs>
  <cellStyles count="22">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1" builtinId="8"/>
    <cellStyle name="Normal" xfId="0" builtinId="0"/>
    <cellStyle name="Normal 2" xfId="4"/>
    <cellStyle name="Normal_GridPP3_quarterlyreport_ATLASganga_Q408" xfId="2"/>
    <cellStyle name="Normal_GridPP3_quarterlyreport_ATLASganga_Q408 2" xfId="5"/>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Q14"/>
  <sheetViews>
    <sheetView topLeftCell="B1" workbookViewId="0"/>
  </sheetViews>
  <sheetFormatPr defaultColWidth="8.85546875" defaultRowHeight="12.75" x14ac:dyDescent="0.2"/>
  <cols>
    <col min="1" max="1" width="12" customWidth="1"/>
    <col min="2" max="3" width="27.28515625" customWidth="1"/>
    <col min="4" max="4" width="19.7109375" customWidth="1"/>
    <col min="5" max="5" width="19.42578125" customWidth="1"/>
    <col min="6" max="11" width="7.7109375" customWidth="1"/>
    <col min="12" max="12" width="14.85546875" bestFit="1" customWidth="1"/>
    <col min="13" max="16" width="14.85546875" customWidth="1"/>
    <col min="17" max="17" width="14.85546875" bestFit="1" customWidth="1"/>
  </cols>
  <sheetData>
    <row r="1" spans="1:17" ht="13.5" thickBot="1" x14ac:dyDescent="0.25"/>
    <row r="2" spans="1:17" x14ac:dyDescent="0.2">
      <c r="A2" s="2" t="s">
        <v>41</v>
      </c>
      <c r="B2" s="22"/>
      <c r="C2" s="23"/>
      <c r="D2" s="14"/>
      <c r="E2" s="17" t="s">
        <v>48</v>
      </c>
      <c r="F2" s="117"/>
      <c r="G2" s="117"/>
      <c r="H2" s="117"/>
      <c r="I2" s="117"/>
      <c r="J2" s="117"/>
      <c r="K2" s="117"/>
    </row>
    <row r="3" spans="1:17" x14ac:dyDescent="0.2">
      <c r="A3" s="3" t="s">
        <v>45</v>
      </c>
      <c r="B3" s="21" t="s">
        <v>24</v>
      </c>
      <c r="C3" s="24"/>
      <c r="D3" s="13"/>
      <c r="E3" s="18" t="s">
        <v>51</v>
      </c>
      <c r="F3" s="117"/>
      <c r="G3" s="117"/>
      <c r="H3" s="117"/>
      <c r="I3" s="117"/>
      <c r="J3" s="117"/>
      <c r="K3" s="117"/>
    </row>
    <row r="4" spans="1:17" x14ac:dyDescent="0.2">
      <c r="A4" s="3" t="s">
        <v>18</v>
      </c>
      <c r="B4" s="21">
        <v>2017</v>
      </c>
      <c r="C4" s="23"/>
      <c r="D4" s="15"/>
      <c r="E4" s="18" t="s">
        <v>49</v>
      </c>
      <c r="F4" s="117"/>
      <c r="G4" s="117"/>
      <c r="H4" s="117"/>
      <c r="I4" s="117"/>
      <c r="J4" s="117"/>
      <c r="K4" s="117"/>
    </row>
    <row r="5" spans="1:17" ht="13.5" thickBot="1" x14ac:dyDescent="0.25">
      <c r="A5" s="4" t="s">
        <v>46</v>
      </c>
      <c r="B5" s="113" t="s">
        <v>50</v>
      </c>
      <c r="C5" s="23"/>
      <c r="D5" s="16"/>
      <c r="E5" s="18" t="s">
        <v>4</v>
      </c>
      <c r="F5" s="117"/>
      <c r="G5" s="117"/>
      <c r="H5" s="117"/>
      <c r="I5" s="117"/>
      <c r="J5" s="117"/>
      <c r="K5" s="117"/>
    </row>
    <row r="6" spans="1:17" ht="13.5" thickBot="1" x14ac:dyDescent="0.25">
      <c r="D6" s="7"/>
      <c r="E6" s="19" t="s">
        <v>1</v>
      </c>
      <c r="F6" s="117"/>
      <c r="G6" s="117"/>
      <c r="H6" s="117"/>
      <c r="I6" s="117"/>
      <c r="J6" s="117"/>
      <c r="K6" s="117"/>
    </row>
    <row r="7" spans="1:17" ht="13.5" thickBot="1" x14ac:dyDescent="0.25"/>
    <row r="8" spans="1:17" ht="13.5" thickBot="1" x14ac:dyDescent="0.25">
      <c r="A8" s="25" t="s">
        <v>43</v>
      </c>
      <c r="B8" s="70" t="s">
        <v>44</v>
      </c>
      <c r="C8" s="70" t="s">
        <v>52</v>
      </c>
      <c r="D8" s="25" t="s">
        <v>42</v>
      </c>
      <c r="E8" s="25" t="s">
        <v>47</v>
      </c>
      <c r="F8" s="102" t="s">
        <v>73</v>
      </c>
      <c r="G8" s="102" t="s">
        <v>83</v>
      </c>
      <c r="H8" s="102" t="s">
        <v>95</v>
      </c>
      <c r="I8" s="102" t="s">
        <v>104</v>
      </c>
      <c r="J8" s="102" t="s">
        <v>111</v>
      </c>
      <c r="K8" s="102" t="s">
        <v>119</v>
      </c>
      <c r="L8" s="102" t="s">
        <v>74</v>
      </c>
      <c r="M8" s="102" t="s">
        <v>82</v>
      </c>
      <c r="N8" s="102" t="s">
        <v>96</v>
      </c>
      <c r="O8" s="102" t="s">
        <v>105</v>
      </c>
      <c r="P8" s="102" t="s">
        <v>112</v>
      </c>
      <c r="Q8" s="102" t="s">
        <v>118</v>
      </c>
    </row>
    <row r="9" spans="1:17" ht="115.5" thickBot="1" x14ac:dyDescent="0.3">
      <c r="A9" s="103" t="s">
        <v>91</v>
      </c>
      <c r="B9" s="71" t="s">
        <v>33</v>
      </c>
      <c r="C9" s="26"/>
      <c r="D9" s="132" t="s">
        <v>50</v>
      </c>
      <c r="E9" s="107" t="s">
        <v>55</v>
      </c>
      <c r="F9" s="118">
        <v>1</v>
      </c>
      <c r="G9" s="118">
        <v>1</v>
      </c>
      <c r="H9" s="118">
        <v>0</v>
      </c>
      <c r="I9" s="118">
        <v>0</v>
      </c>
      <c r="J9" s="118">
        <v>1</v>
      </c>
      <c r="K9" s="118">
        <v>0</v>
      </c>
      <c r="L9" s="122" t="s">
        <v>76</v>
      </c>
      <c r="M9" s="128" t="s">
        <v>85</v>
      </c>
      <c r="N9" s="122" t="s">
        <v>99</v>
      </c>
      <c r="O9" s="122" t="s">
        <v>106</v>
      </c>
      <c r="P9" s="122" t="s">
        <v>113</v>
      </c>
      <c r="Q9" s="122" t="s">
        <v>106</v>
      </c>
    </row>
    <row r="10" spans="1:17" ht="39" x14ac:dyDescent="0.25">
      <c r="A10" s="103" t="s">
        <v>92</v>
      </c>
      <c r="B10" s="104" t="s">
        <v>53</v>
      </c>
      <c r="C10" s="20"/>
      <c r="D10" s="132" t="s">
        <v>50</v>
      </c>
      <c r="E10" s="108" t="s">
        <v>56</v>
      </c>
      <c r="F10" s="120">
        <v>0</v>
      </c>
      <c r="G10" s="120">
        <v>0</v>
      </c>
      <c r="H10" s="120">
        <v>0</v>
      </c>
      <c r="I10" s="120">
        <v>0</v>
      </c>
      <c r="J10" s="120">
        <v>0</v>
      </c>
      <c r="K10" s="120">
        <v>0</v>
      </c>
      <c r="L10" s="123" t="s">
        <v>75</v>
      </c>
      <c r="M10" s="129" t="s">
        <v>75</v>
      </c>
      <c r="N10" s="129"/>
      <c r="O10" s="129"/>
      <c r="P10" s="123" t="s">
        <v>75</v>
      </c>
      <c r="Q10" s="123"/>
    </row>
    <row r="14" spans="1:17" x14ac:dyDescent="0.2">
      <c r="D14" s="109"/>
    </row>
  </sheetData>
  <phoneticPr fontId="3" type="noConversion"/>
  <pageMargins left="0.75" right="0.75" top="1" bottom="1" header="0.5" footer="0.5"/>
  <pageSetup paperSize="9"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2016</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93" t="s">
        <v>88</v>
      </c>
      <c r="C9" s="180"/>
      <c r="D9" s="180"/>
      <c r="E9" s="180"/>
      <c r="F9" s="180"/>
      <c r="G9" s="194" t="s">
        <v>90</v>
      </c>
      <c r="H9" s="194"/>
      <c r="I9" s="194"/>
      <c r="J9" s="194"/>
      <c r="K9" s="194"/>
    </row>
    <row r="10" spans="1:11" ht="133.5" customHeight="1" x14ac:dyDescent="0.2">
      <c r="A10" s="98" t="s">
        <v>22</v>
      </c>
      <c r="B10" s="184" t="s">
        <v>87</v>
      </c>
      <c r="C10" s="182"/>
      <c r="D10" s="182"/>
      <c r="E10" s="182"/>
      <c r="F10" s="183"/>
      <c r="G10" s="184"/>
      <c r="H10" s="182"/>
      <c r="I10" s="182"/>
      <c r="J10" s="182"/>
      <c r="K10" s="183"/>
    </row>
    <row r="11" spans="1:11" ht="142.5" customHeight="1" x14ac:dyDescent="0.2">
      <c r="A11" s="98" t="s">
        <v>23</v>
      </c>
      <c r="B11" s="174" t="s">
        <v>89</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91"/>
      <c r="B27" s="192"/>
      <c r="C27" s="192"/>
      <c r="D27" s="192"/>
      <c r="E27" s="192"/>
      <c r="F27" s="188"/>
      <c r="G27" s="187"/>
      <c r="H27" s="189"/>
      <c r="I27" s="186"/>
      <c r="J27" s="186"/>
      <c r="K27" s="186"/>
      <c r="L27" s="190"/>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85"/>
      <c r="B32" s="186"/>
      <c r="C32" s="186"/>
      <c r="D32" s="186"/>
      <c r="E32" s="187"/>
      <c r="F32" s="188"/>
      <c r="G32" s="187"/>
      <c r="H32" s="189"/>
      <c r="I32" s="186"/>
      <c r="J32" s="186"/>
      <c r="K32" s="186"/>
      <c r="L32" s="190"/>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workbookViewId="0">
      <selection activeCell="B10" sqref="B10:F10"/>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2016</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79" t="s">
        <v>101</v>
      </c>
      <c r="C9" s="180"/>
      <c r="D9" s="180"/>
      <c r="E9" s="180"/>
      <c r="F9" s="180"/>
      <c r="G9" s="194" t="s">
        <v>100</v>
      </c>
      <c r="H9" s="194"/>
      <c r="I9" s="194"/>
      <c r="J9" s="194"/>
      <c r="K9" s="194"/>
    </row>
    <row r="10" spans="1:11" ht="133.5" customHeight="1" x14ac:dyDescent="0.2">
      <c r="A10" s="98" t="s">
        <v>22</v>
      </c>
      <c r="B10" s="181" t="s">
        <v>102</v>
      </c>
      <c r="C10" s="182"/>
      <c r="D10" s="182"/>
      <c r="E10" s="182"/>
      <c r="F10" s="183"/>
      <c r="G10" s="184"/>
      <c r="H10" s="182"/>
      <c r="I10" s="182"/>
      <c r="J10" s="182"/>
      <c r="K10" s="183"/>
    </row>
    <row r="11" spans="1:11" ht="142.5" customHeight="1" x14ac:dyDescent="0.2">
      <c r="A11" s="98" t="s">
        <v>23</v>
      </c>
      <c r="B11" s="171" t="s">
        <v>103</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91"/>
      <c r="B27" s="192"/>
      <c r="C27" s="192"/>
      <c r="D27" s="192"/>
      <c r="E27" s="192"/>
      <c r="F27" s="188"/>
      <c r="G27" s="187"/>
      <c r="H27" s="189"/>
      <c r="I27" s="186"/>
      <c r="J27" s="186"/>
      <c r="K27" s="186"/>
      <c r="L27" s="190"/>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85"/>
      <c r="B32" s="186"/>
      <c r="C32" s="186"/>
      <c r="D32" s="186"/>
      <c r="E32" s="187"/>
      <c r="F32" s="188"/>
      <c r="G32" s="187"/>
      <c r="H32" s="189"/>
      <c r="I32" s="186"/>
      <c r="J32" s="186"/>
      <c r="K32" s="186"/>
      <c r="L32" s="190"/>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3"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2016</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79" t="s">
        <v>110</v>
      </c>
      <c r="C9" s="180"/>
      <c r="D9" s="180"/>
      <c r="E9" s="180"/>
      <c r="F9" s="180"/>
      <c r="G9" s="194" t="s">
        <v>107</v>
      </c>
      <c r="H9" s="194"/>
      <c r="I9" s="194"/>
      <c r="J9" s="194"/>
      <c r="K9" s="194"/>
    </row>
    <row r="10" spans="1:11" ht="133.5" customHeight="1" x14ac:dyDescent="0.2">
      <c r="A10" s="98" t="s">
        <v>22</v>
      </c>
      <c r="B10" s="181" t="s">
        <v>108</v>
      </c>
      <c r="C10" s="182"/>
      <c r="D10" s="182"/>
      <c r="E10" s="182"/>
      <c r="F10" s="183"/>
      <c r="G10" s="181"/>
      <c r="H10" s="182"/>
      <c r="I10" s="182"/>
      <c r="J10" s="182"/>
      <c r="K10" s="183"/>
    </row>
    <row r="11" spans="1:11" ht="142.5" customHeight="1" x14ac:dyDescent="0.2">
      <c r="A11" s="98" t="s">
        <v>23</v>
      </c>
      <c r="B11" s="171" t="s">
        <v>109</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91"/>
      <c r="B27" s="192"/>
      <c r="C27" s="192"/>
      <c r="D27" s="192"/>
      <c r="E27" s="192"/>
      <c r="F27" s="188"/>
      <c r="G27" s="187"/>
      <c r="H27" s="189"/>
      <c r="I27" s="186"/>
      <c r="J27" s="186"/>
      <c r="K27" s="186"/>
      <c r="L27" s="190"/>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85"/>
      <c r="B32" s="186"/>
      <c r="C32" s="186"/>
      <c r="D32" s="186"/>
      <c r="E32" s="187"/>
      <c r="F32" s="188"/>
      <c r="G32" s="187"/>
      <c r="H32" s="189"/>
      <c r="I32" s="186"/>
      <c r="J32" s="186"/>
      <c r="K32" s="186"/>
      <c r="L32" s="190"/>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11" sqref="B11:F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2017</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93" t="s">
        <v>116</v>
      </c>
      <c r="C9" s="180"/>
      <c r="D9" s="180"/>
      <c r="E9" s="180"/>
      <c r="F9" s="180"/>
      <c r="G9" s="194" t="s">
        <v>114</v>
      </c>
      <c r="H9" s="194"/>
      <c r="I9" s="194"/>
      <c r="J9" s="194"/>
      <c r="K9" s="194"/>
    </row>
    <row r="10" spans="1:11" ht="133.5" customHeight="1" x14ac:dyDescent="0.2">
      <c r="A10" s="98" t="s">
        <v>22</v>
      </c>
      <c r="B10" s="181" t="s">
        <v>115</v>
      </c>
      <c r="C10" s="182"/>
      <c r="D10" s="182"/>
      <c r="E10" s="182"/>
      <c r="F10" s="183"/>
      <c r="G10" s="181"/>
      <c r="H10" s="182"/>
      <c r="I10" s="182"/>
      <c r="J10" s="182"/>
      <c r="K10" s="183"/>
    </row>
    <row r="11" spans="1:11" ht="142.5" customHeight="1" x14ac:dyDescent="0.2">
      <c r="A11" s="98" t="s">
        <v>23</v>
      </c>
      <c r="B11" s="174" t="s">
        <v>117</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91"/>
      <c r="B27" s="192"/>
      <c r="C27" s="192"/>
      <c r="D27" s="192"/>
      <c r="E27" s="192"/>
      <c r="F27" s="188"/>
      <c r="G27" s="187"/>
      <c r="H27" s="189"/>
      <c r="I27" s="186"/>
      <c r="J27" s="186"/>
      <c r="K27" s="186"/>
      <c r="L27" s="190"/>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85"/>
      <c r="B32" s="186"/>
      <c r="C32" s="186"/>
      <c r="D32" s="186"/>
      <c r="E32" s="187"/>
      <c r="F32" s="188"/>
      <c r="G32" s="187"/>
      <c r="H32" s="189"/>
      <c r="I32" s="186"/>
      <c r="J32" s="186"/>
      <c r="K32" s="186"/>
      <c r="L32" s="190"/>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topLeftCell="A10" workbookViewId="0">
      <selection activeCell="V10" sqref="V10"/>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2017</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93" t="s">
        <v>120</v>
      </c>
      <c r="C9" s="180"/>
      <c r="D9" s="180"/>
      <c r="E9" s="180"/>
      <c r="F9" s="180"/>
      <c r="G9" s="194"/>
      <c r="H9" s="194"/>
      <c r="I9" s="194"/>
      <c r="J9" s="194"/>
      <c r="K9" s="194"/>
    </row>
    <row r="10" spans="1:11" ht="133.5" customHeight="1" x14ac:dyDescent="0.2">
      <c r="A10" s="98" t="s">
        <v>22</v>
      </c>
      <c r="B10" s="181" t="s">
        <v>122</v>
      </c>
      <c r="C10" s="182"/>
      <c r="D10" s="182"/>
      <c r="E10" s="182"/>
      <c r="F10" s="183"/>
      <c r="G10" s="181"/>
      <c r="H10" s="182"/>
      <c r="I10" s="182"/>
      <c r="J10" s="182"/>
      <c r="K10" s="183"/>
    </row>
    <row r="11" spans="1:11" ht="142.5" customHeight="1" x14ac:dyDescent="0.2">
      <c r="A11" s="98" t="s">
        <v>23</v>
      </c>
      <c r="B11" s="174" t="s">
        <v>121</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91"/>
      <c r="B27" s="192"/>
      <c r="C27" s="192"/>
      <c r="D27" s="192"/>
      <c r="E27" s="192"/>
      <c r="F27" s="188"/>
      <c r="G27" s="187"/>
      <c r="H27" s="189"/>
      <c r="I27" s="186"/>
      <c r="J27" s="186"/>
      <c r="K27" s="186"/>
      <c r="L27" s="190"/>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85"/>
      <c r="B32" s="186"/>
      <c r="C32" s="186"/>
      <c r="D32" s="186"/>
      <c r="E32" s="187"/>
      <c r="F32" s="188"/>
      <c r="G32" s="187"/>
      <c r="H32" s="189"/>
      <c r="I32" s="186"/>
      <c r="J32" s="186"/>
      <c r="K32" s="186"/>
      <c r="L32" s="190"/>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B4" sqref="B4:F4"/>
    </sheetView>
  </sheetViews>
  <sheetFormatPr defaultColWidth="8.85546875" defaultRowHeight="12.75" x14ac:dyDescent="0.2"/>
  <sheetData>
    <row r="2" spans="2:13" ht="13.5" thickBot="1" x14ac:dyDescent="0.25">
      <c r="B2" s="1" t="s">
        <v>57</v>
      </c>
    </row>
    <row r="3" spans="2:13" ht="13.5" thickBot="1" x14ac:dyDescent="0.25">
      <c r="B3" s="147" t="s">
        <v>58</v>
      </c>
      <c r="C3" s="148"/>
      <c r="D3" s="148"/>
      <c r="E3" s="148"/>
      <c r="F3" s="148"/>
      <c r="G3" s="149" t="s">
        <v>59</v>
      </c>
      <c r="H3" s="150"/>
      <c r="I3" s="149" t="s">
        <v>60</v>
      </c>
      <c r="J3" s="148"/>
      <c r="K3" s="148"/>
      <c r="L3" s="148"/>
      <c r="M3" s="151"/>
    </row>
    <row r="4" spans="2:13" ht="13.5" customHeight="1" x14ac:dyDescent="0.2">
      <c r="B4" s="195"/>
      <c r="C4" s="145"/>
      <c r="D4" s="145"/>
      <c r="E4" s="145"/>
      <c r="F4" s="143"/>
      <c r="G4" s="196"/>
      <c r="H4" s="197"/>
      <c r="I4" s="198"/>
      <c r="J4" s="199"/>
      <c r="K4" s="199"/>
      <c r="L4" s="199"/>
      <c r="M4" s="200"/>
    </row>
    <row r="5" spans="2:13" ht="13.5" thickBot="1" x14ac:dyDescent="0.25">
      <c r="B5" s="201"/>
      <c r="C5" s="202"/>
      <c r="D5" s="202"/>
      <c r="E5" s="202"/>
      <c r="F5" s="202"/>
      <c r="G5" s="203"/>
      <c r="H5" s="197"/>
      <c r="I5" s="198"/>
      <c r="J5" s="199"/>
      <c r="K5" s="199"/>
      <c r="L5" s="199"/>
      <c r="M5" s="200"/>
    </row>
    <row r="6" spans="2:13" ht="13.5" thickBot="1" x14ac:dyDescent="0.25">
      <c r="B6" s="147" t="s">
        <v>61</v>
      </c>
      <c r="C6" s="148"/>
      <c r="D6" s="148"/>
      <c r="E6" s="148"/>
      <c r="F6" s="148"/>
      <c r="G6" s="149" t="s">
        <v>59</v>
      </c>
      <c r="H6" s="150"/>
      <c r="I6" s="149" t="s">
        <v>60</v>
      </c>
      <c r="J6" s="148"/>
      <c r="K6" s="148"/>
      <c r="L6" s="148"/>
      <c r="M6" s="151"/>
    </row>
    <row r="7" spans="2:13" x14ac:dyDescent="0.2">
      <c r="B7" s="204"/>
      <c r="C7" s="199"/>
      <c r="D7" s="199"/>
      <c r="E7" s="199"/>
      <c r="F7" s="199"/>
      <c r="G7" s="205"/>
      <c r="H7" s="199"/>
      <c r="I7" s="206"/>
      <c r="J7" s="207"/>
      <c r="K7" s="207"/>
      <c r="L7" s="207"/>
      <c r="M7" s="208"/>
    </row>
    <row r="8" spans="2:13" ht="13.5" thickBot="1" x14ac:dyDescent="0.25">
      <c r="B8" s="209"/>
      <c r="C8" s="210"/>
      <c r="D8" s="210"/>
      <c r="E8" s="210"/>
      <c r="F8" s="210"/>
      <c r="G8" s="211"/>
      <c r="H8" s="210"/>
      <c r="I8" s="210"/>
      <c r="J8" s="210"/>
      <c r="K8" s="210"/>
      <c r="L8" s="210"/>
      <c r="M8" s="212"/>
    </row>
    <row r="9" spans="2:13" ht="13.5" thickBot="1" x14ac:dyDescent="0.25">
      <c r="B9" s="147" t="s">
        <v>62</v>
      </c>
      <c r="C9" s="148"/>
      <c r="D9" s="148"/>
      <c r="E9" s="148"/>
      <c r="F9" s="148"/>
      <c r="G9" s="149" t="s">
        <v>59</v>
      </c>
      <c r="H9" s="150"/>
      <c r="I9" s="149" t="s">
        <v>60</v>
      </c>
      <c r="J9" s="148"/>
      <c r="K9" s="148"/>
      <c r="L9" s="148"/>
      <c r="M9" s="151"/>
    </row>
    <row r="10" spans="2:13" x14ac:dyDescent="0.2">
      <c r="B10" s="204"/>
      <c r="C10" s="199"/>
      <c r="D10" s="199"/>
      <c r="E10" s="199"/>
      <c r="F10" s="199"/>
      <c r="G10" s="205"/>
      <c r="H10" s="199"/>
      <c r="I10" s="206"/>
      <c r="J10" s="207"/>
      <c r="K10" s="207"/>
      <c r="L10" s="207"/>
      <c r="M10" s="208"/>
    </row>
    <row r="11" spans="2:13" ht="13.5" thickBot="1" x14ac:dyDescent="0.25">
      <c r="B11" s="209"/>
      <c r="C11" s="210"/>
      <c r="D11" s="210"/>
      <c r="E11" s="210"/>
      <c r="F11" s="210"/>
      <c r="G11" s="211"/>
      <c r="H11" s="210"/>
      <c r="I11" s="210"/>
      <c r="J11" s="210"/>
      <c r="K11" s="210"/>
      <c r="L11" s="210"/>
      <c r="M11" s="212"/>
    </row>
    <row r="12" spans="2:13" ht="13.5" thickBot="1" x14ac:dyDescent="0.25">
      <c r="B12" s="147" t="s">
        <v>63</v>
      </c>
      <c r="C12" s="148"/>
      <c r="D12" s="148"/>
      <c r="E12" s="148"/>
      <c r="F12" s="148"/>
      <c r="G12" s="149" t="s">
        <v>59</v>
      </c>
      <c r="H12" s="150"/>
      <c r="I12" s="149" t="s">
        <v>60</v>
      </c>
      <c r="J12" s="148"/>
      <c r="K12" s="148"/>
      <c r="L12" s="148"/>
      <c r="M12" s="151"/>
    </row>
    <row r="13" spans="2:13" x14ac:dyDescent="0.2">
      <c r="B13" s="204"/>
      <c r="C13" s="199"/>
      <c r="D13" s="199"/>
      <c r="E13" s="199"/>
      <c r="F13" s="199"/>
      <c r="G13" s="205"/>
      <c r="H13" s="199"/>
      <c r="I13" s="206"/>
      <c r="J13" s="207"/>
      <c r="K13" s="207"/>
      <c r="L13" s="207"/>
      <c r="M13" s="208"/>
    </row>
    <row r="14" spans="2:13" ht="13.5" thickBot="1" x14ac:dyDescent="0.25">
      <c r="B14" s="209"/>
      <c r="C14" s="210"/>
      <c r="D14" s="210"/>
      <c r="E14" s="210"/>
      <c r="F14" s="210"/>
      <c r="G14" s="211"/>
      <c r="H14" s="210"/>
      <c r="I14" s="210"/>
      <c r="J14" s="210"/>
      <c r="K14" s="210"/>
      <c r="L14" s="210"/>
      <c r="M14" s="212"/>
    </row>
    <row r="15" spans="2:13" ht="13.5" thickBot="1" x14ac:dyDescent="0.25">
      <c r="B15" s="147" t="s">
        <v>64</v>
      </c>
      <c r="C15" s="148"/>
      <c r="D15" s="148"/>
      <c r="E15" s="148"/>
      <c r="F15" s="148"/>
      <c r="G15" s="149" t="s">
        <v>59</v>
      </c>
      <c r="H15" s="150"/>
      <c r="I15" s="149" t="s">
        <v>60</v>
      </c>
      <c r="J15" s="148"/>
      <c r="K15" s="148"/>
      <c r="L15" s="148"/>
      <c r="M15" s="151"/>
    </row>
    <row r="16" spans="2:13" x14ac:dyDescent="0.2">
      <c r="B16" s="204"/>
      <c r="C16" s="199"/>
      <c r="D16" s="199"/>
      <c r="E16" s="199"/>
      <c r="F16" s="199"/>
      <c r="G16" s="205"/>
      <c r="H16" s="199"/>
      <c r="I16" s="206"/>
      <c r="J16" s="207"/>
      <c r="K16" s="207"/>
      <c r="L16" s="207"/>
      <c r="M16" s="208"/>
    </row>
    <row r="17" spans="2:13" ht="13.5" thickBot="1" x14ac:dyDescent="0.25">
      <c r="B17" s="209"/>
      <c r="C17" s="210"/>
      <c r="D17" s="210"/>
      <c r="E17" s="210"/>
      <c r="F17" s="210"/>
      <c r="G17" s="211"/>
      <c r="H17" s="210"/>
      <c r="I17" s="210"/>
      <c r="J17" s="210"/>
      <c r="K17" s="210"/>
      <c r="L17" s="210"/>
      <c r="M17" s="212"/>
    </row>
    <row r="18" spans="2:13" ht="13.5" thickBot="1" x14ac:dyDescent="0.25">
      <c r="B18" s="147" t="s">
        <v>65</v>
      </c>
      <c r="C18" s="148"/>
      <c r="D18" s="148"/>
      <c r="E18" s="148"/>
      <c r="F18" s="148"/>
      <c r="G18" s="149" t="s">
        <v>59</v>
      </c>
      <c r="H18" s="150"/>
      <c r="I18" s="149" t="s">
        <v>60</v>
      </c>
      <c r="J18" s="148"/>
      <c r="K18" s="148"/>
      <c r="L18" s="148"/>
      <c r="M18" s="151"/>
    </row>
    <row r="19" spans="2:13" x14ac:dyDescent="0.2">
      <c r="B19" s="204"/>
      <c r="C19" s="199"/>
      <c r="D19" s="199"/>
      <c r="E19" s="199"/>
      <c r="F19" s="199"/>
      <c r="G19" s="205"/>
      <c r="H19" s="199"/>
      <c r="I19" s="206"/>
      <c r="J19" s="207"/>
      <c r="K19" s="207"/>
      <c r="L19" s="207"/>
      <c r="M19" s="208"/>
    </row>
    <row r="20" spans="2:13" ht="13.5" thickBot="1" x14ac:dyDescent="0.25">
      <c r="B20" s="209"/>
      <c r="C20" s="210"/>
      <c r="D20" s="210"/>
      <c r="E20" s="210"/>
      <c r="F20" s="210"/>
      <c r="G20" s="211"/>
      <c r="H20" s="210"/>
      <c r="I20" s="210"/>
      <c r="J20" s="210"/>
      <c r="K20" s="210"/>
      <c r="L20" s="210"/>
      <c r="M20" s="212"/>
    </row>
    <row r="21" spans="2:13" ht="13.5" thickBot="1" x14ac:dyDescent="0.25">
      <c r="B21" s="147" t="s">
        <v>66</v>
      </c>
      <c r="C21" s="148"/>
      <c r="D21" s="148"/>
      <c r="E21" s="148"/>
      <c r="F21" s="148"/>
      <c r="G21" s="149" t="s">
        <v>59</v>
      </c>
      <c r="H21" s="150"/>
      <c r="I21" s="149" t="s">
        <v>60</v>
      </c>
      <c r="J21" s="148"/>
      <c r="K21" s="148"/>
      <c r="L21" s="148"/>
      <c r="M21" s="151"/>
    </row>
    <row r="22" spans="2:13" x14ac:dyDescent="0.2">
      <c r="B22" s="204"/>
      <c r="C22" s="199"/>
      <c r="D22" s="199"/>
      <c r="E22" s="199"/>
      <c r="F22" s="199"/>
      <c r="G22" s="205"/>
      <c r="H22" s="199"/>
      <c r="I22" s="206"/>
      <c r="J22" s="207"/>
      <c r="K22" s="207"/>
      <c r="L22" s="207"/>
      <c r="M22" s="208"/>
    </row>
    <row r="23" spans="2:13" ht="13.5" thickBot="1" x14ac:dyDescent="0.25">
      <c r="B23" s="209"/>
      <c r="C23" s="210"/>
      <c r="D23" s="210"/>
      <c r="E23" s="210"/>
      <c r="F23" s="210"/>
      <c r="G23" s="211"/>
      <c r="H23" s="210"/>
      <c r="I23" s="210"/>
      <c r="J23" s="210"/>
      <c r="K23" s="210"/>
      <c r="L23" s="210"/>
      <c r="M23" s="212"/>
    </row>
    <row r="24" spans="2:13" ht="13.5" thickBot="1" x14ac:dyDescent="0.25">
      <c r="B24" s="147" t="s">
        <v>67</v>
      </c>
      <c r="C24" s="148"/>
      <c r="D24" s="148"/>
      <c r="E24" s="148"/>
      <c r="F24" s="148"/>
      <c r="G24" s="149" t="s">
        <v>59</v>
      </c>
      <c r="H24" s="150"/>
      <c r="I24" s="149" t="s">
        <v>60</v>
      </c>
      <c r="J24" s="148"/>
      <c r="K24" s="148"/>
      <c r="L24" s="148"/>
      <c r="M24" s="151"/>
    </row>
    <row r="25" spans="2:13" x14ac:dyDescent="0.2">
      <c r="B25" s="204"/>
      <c r="C25" s="199"/>
      <c r="D25" s="199"/>
      <c r="E25" s="199"/>
      <c r="F25" s="199"/>
      <c r="G25" s="205"/>
      <c r="H25" s="199"/>
      <c r="I25" s="206"/>
      <c r="J25" s="207"/>
      <c r="K25" s="207"/>
      <c r="L25" s="207"/>
      <c r="M25" s="208"/>
    </row>
    <row r="26" spans="2:13" ht="13.5" thickBot="1" x14ac:dyDescent="0.25">
      <c r="B26" s="209"/>
      <c r="C26" s="210"/>
      <c r="D26" s="210"/>
      <c r="E26" s="210"/>
      <c r="F26" s="210"/>
      <c r="G26" s="211"/>
      <c r="H26" s="210"/>
      <c r="I26" s="210"/>
      <c r="J26" s="210"/>
      <c r="K26" s="210"/>
      <c r="L26" s="210"/>
      <c r="M26" s="212"/>
    </row>
    <row r="27" spans="2:13" ht="13.5" thickBot="1" x14ac:dyDescent="0.25">
      <c r="B27" s="147" t="s">
        <v>68</v>
      </c>
      <c r="C27" s="148"/>
      <c r="D27" s="148"/>
      <c r="E27" s="148"/>
      <c r="F27" s="148"/>
      <c r="G27" s="149" t="s">
        <v>59</v>
      </c>
      <c r="H27" s="150"/>
      <c r="I27" s="149" t="s">
        <v>60</v>
      </c>
      <c r="J27" s="148"/>
      <c r="K27" s="148"/>
      <c r="L27" s="148"/>
      <c r="M27" s="151"/>
    </row>
    <row r="28" spans="2:13" x14ac:dyDescent="0.2">
      <c r="B28" s="204"/>
      <c r="C28" s="199"/>
      <c r="D28" s="199"/>
      <c r="E28" s="199"/>
      <c r="F28" s="199"/>
      <c r="G28" s="205"/>
      <c r="H28" s="199"/>
      <c r="I28" s="206"/>
      <c r="J28" s="207"/>
      <c r="K28" s="207"/>
      <c r="L28" s="207"/>
      <c r="M28" s="208"/>
    </row>
    <row r="29" spans="2:13" ht="13.5" thickBot="1" x14ac:dyDescent="0.25">
      <c r="B29" s="209"/>
      <c r="C29" s="210"/>
      <c r="D29" s="210"/>
      <c r="E29" s="210"/>
      <c r="F29" s="210"/>
      <c r="G29" s="211"/>
      <c r="H29" s="210"/>
      <c r="I29" s="210"/>
      <c r="J29" s="210"/>
      <c r="K29" s="210"/>
      <c r="L29" s="210"/>
      <c r="M29" s="212"/>
    </row>
  </sheetData>
  <mergeCells count="81">
    <mergeCell ref="B29:F29"/>
    <mergeCell ref="G29:H29"/>
    <mergeCell ref="I29:M29"/>
    <mergeCell ref="B27:F27"/>
    <mergeCell ref="G27:H27"/>
    <mergeCell ref="I27:M27"/>
    <mergeCell ref="B28:F28"/>
    <mergeCell ref="G28:H28"/>
    <mergeCell ref="I28:M28"/>
    <mergeCell ref="B25:F25"/>
    <mergeCell ref="G25:H25"/>
    <mergeCell ref="I25:M25"/>
    <mergeCell ref="B26:F26"/>
    <mergeCell ref="G26:H26"/>
    <mergeCell ref="I26:M26"/>
    <mergeCell ref="B23:F23"/>
    <mergeCell ref="G23:H23"/>
    <mergeCell ref="I23:M23"/>
    <mergeCell ref="B24:F24"/>
    <mergeCell ref="G24:H24"/>
    <mergeCell ref="I24:M24"/>
    <mergeCell ref="B21:F21"/>
    <mergeCell ref="G21:H21"/>
    <mergeCell ref="I21:M21"/>
    <mergeCell ref="B22:F22"/>
    <mergeCell ref="G22:H22"/>
    <mergeCell ref="I22:M22"/>
    <mergeCell ref="B19:F19"/>
    <mergeCell ref="G19:H19"/>
    <mergeCell ref="I19:M19"/>
    <mergeCell ref="B20:F20"/>
    <mergeCell ref="G20:H20"/>
    <mergeCell ref="I20:M20"/>
    <mergeCell ref="B17:F17"/>
    <mergeCell ref="G17:H17"/>
    <mergeCell ref="I17:M17"/>
    <mergeCell ref="B18:F18"/>
    <mergeCell ref="G18:H18"/>
    <mergeCell ref="I18:M18"/>
    <mergeCell ref="B15:F15"/>
    <mergeCell ref="G15:H15"/>
    <mergeCell ref="I15:M15"/>
    <mergeCell ref="B16:F16"/>
    <mergeCell ref="G16:H16"/>
    <mergeCell ref="I16:M16"/>
    <mergeCell ref="B13:F13"/>
    <mergeCell ref="G13:H13"/>
    <mergeCell ref="I13:M13"/>
    <mergeCell ref="B14:F14"/>
    <mergeCell ref="G14:H14"/>
    <mergeCell ref="I14:M14"/>
    <mergeCell ref="B11:F11"/>
    <mergeCell ref="G11:H11"/>
    <mergeCell ref="I11:M11"/>
    <mergeCell ref="B12:F12"/>
    <mergeCell ref="G12:H12"/>
    <mergeCell ref="I12:M12"/>
    <mergeCell ref="B9:F9"/>
    <mergeCell ref="G9:H9"/>
    <mergeCell ref="I9:M9"/>
    <mergeCell ref="B10:F10"/>
    <mergeCell ref="G10:H10"/>
    <mergeCell ref="I10:M10"/>
    <mergeCell ref="B7:F7"/>
    <mergeCell ref="G7:H7"/>
    <mergeCell ref="I7:M7"/>
    <mergeCell ref="B8:F8"/>
    <mergeCell ref="G8:H8"/>
    <mergeCell ref="I8:M8"/>
    <mergeCell ref="B5:F5"/>
    <mergeCell ref="G5:H5"/>
    <mergeCell ref="I5:M5"/>
    <mergeCell ref="B6:F6"/>
    <mergeCell ref="G6:H6"/>
    <mergeCell ref="I6:M6"/>
    <mergeCell ref="B3:F3"/>
    <mergeCell ref="G3:H3"/>
    <mergeCell ref="I3:M3"/>
    <mergeCell ref="B4:F4"/>
    <mergeCell ref="G4:H4"/>
    <mergeCell ref="I4:M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zoomScale="90" zoomScaleNormal="90" zoomScalePageLayoutView="90" workbookViewId="0">
      <selection activeCell="A9" sqref="A9"/>
    </sheetView>
  </sheetViews>
  <sheetFormatPr defaultColWidth="8.85546875" defaultRowHeight="12.75" x14ac:dyDescent="0.2"/>
  <cols>
    <col min="1" max="1" width="13.42578125" style="31" customWidth="1"/>
    <col min="2" max="2" width="45.42578125" style="31" customWidth="1"/>
    <col min="3" max="3" width="19.7109375" style="31" customWidth="1"/>
    <col min="4" max="5" width="14.28515625" style="31" customWidth="1"/>
    <col min="6" max="6" width="28.85546875" style="31" bestFit="1" customWidth="1"/>
    <col min="7" max="7" width="44.42578125" style="31" customWidth="1"/>
    <col min="8" max="16384" width="8.85546875" style="31"/>
  </cols>
  <sheetData>
    <row r="2" spans="1:9" x14ac:dyDescent="0.2">
      <c r="A2" s="27" t="s">
        <v>41</v>
      </c>
      <c r="B2" s="28"/>
      <c r="D2" s="29"/>
      <c r="E2" s="30" t="s">
        <v>19</v>
      </c>
    </row>
    <row r="3" spans="1:9" x14ac:dyDescent="0.2">
      <c r="A3" s="32" t="s">
        <v>45</v>
      </c>
      <c r="B3" s="44" t="str">
        <f>Metrics!B3</f>
        <v>Security</v>
      </c>
      <c r="D3" s="33"/>
      <c r="E3" s="34" t="s">
        <v>5</v>
      </c>
    </row>
    <row r="4" spans="1:9" x14ac:dyDescent="0.2">
      <c r="A4" s="35" t="s">
        <v>18</v>
      </c>
      <c r="B4" s="36">
        <f>Metrics!B4</f>
        <v>2017</v>
      </c>
      <c r="D4" s="37"/>
      <c r="E4" s="34" t="s">
        <v>6</v>
      </c>
    </row>
    <row r="5" spans="1:9" x14ac:dyDescent="0.2">
      <c r="A5" s="38" t="s">
        <v>46</v>
      </c>
      <c r="B5" s="39" t="str">
        <f>Metrics!B5</f>
        <v>Dave Kelsey</v>
      </c>
      <c r="D5" s="40"/>
      <c r="E5" s="41" t="s">
        <v>1</v>
      </c>
    </row>
    <row r="7" spans="1:9" ht="13.5" thickBot="1" x14ac:dyDescent="0.25"/>
    <row r="8" spans="1:9" ht="20.100000000000001" customHeight="1" thickBot="1" x14ac:dyDescent="0.25">
      <c r="A8" s="72" t="s">
        <v>7</v>
      </c>
      <c r="B8" s="134" t="s">
        <v>44</v>
      </c>
      <c r="C8" s="25" t="s">
        <v>42</v>
      </c>
      <c r="D8" s="25" t="s">
        <v>8</v>
      </c>
      <c r="E8" s="72" t="s">
        <v>9</v>
      </c>
      <c r="F8" s="72" t="s">
        <v>10</v>
      </c>
      <c r="G8" s="72" t="s">
        <v>11</v>
      </c>
      <c r="H8" s="42"/>
    </row>
    <row r="9" spans="1:9" ht="51.75" customHeight="1" thickBot="1" x14ac:dyDescent="0.25">
      <c r="A9" s="133" t="s">
        <v>93</v>
      </c>
      <c r="B9" s="135" t="s">
        <v>54</v>
      </c>
      <c r="C9" s="135" t="s">
        <v>71</v>
      </c>
      <c r="D9" s="136">
        <v>43100</v>
      </c>
      <c r="E9" s="130"/>
      <c r="F9" s="130"/>
      <c r="G9" s="127"/>
      <c r="H9" s="43"/>
    </row>
    <row r="10" spans="1:9" ht="37.5" customHeight="1" thickBot="1" x14ac:dyDescent="0.25">
      <c r="A10" s="105" t="s">
        <v>94</v>
      </c>
      <c r="B10" s="135" t="s">
        <v>84</v>
      </c>
      <c r="C10" s="135" t="s">
        <v>71</v>
      </c>
      <c r="D10" s="136">
        <v>43465</v>
      </c>
      <c r="E10" s="124"/>
      <c r="F10" s="125"/>
      <c r="G10" s="119"/>
      <c r="I10" s="126"/>
    </row>
    <row r="11" spans="1:9" ht="54" customHeight="1" x14ac:dyDescent="0.2">
      <c r="A11" s="105" t="s">
        <v>97</v>
      </c>
      <c r="B11" s="135" t="s">
        <v>86</v>
      </c>
      <c r="C11" s="135" t="s">
        <v>50</v>
      </c>
      <c r="D11" s="136">
        <v>43830</v>
      </c>
      <c r="E11" s="119"/>
      <c r="F11" s="119"/>
      <c r="G11" s="119"/>
      <c r="I11" s="126"/>
    </row>
    <row r="12" spans="1:9" ht="69.75" customHeight="1" x14ac:dyDescent="0.2">
      <c r="A12" s="126"/>
      <c r="B12" s="126"/>
      <c r="C12" s="126"/>
      <c r="D12" s="131"/>
    </row>
    <row r="13" spans="1:9" ht="55.5" customHeight="1" x14ac:dyDescent="0.2">
      <c r="A13" s="126"/>
      <c r="B13" s="126"/>
      <c r="C13" s="126"/>
      <c r="D13" s="131"/>
    </row>
    <row r="14" spans="1:9" ht="102.75" customHeight="1" x14ac:dyDescent="0.2"/>
    <row r="15" spans="1:9" ht="37.5" customHeight="1" x14ac:dyDescent="0.2"/>
    <row r="19" ht="59.25" customHeight="1" x14ac:dyDescent="0.2"/>
  </sheetData>
  <phoneticPr fontId="6" type="noConversion"/>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L7" sqref="L7"/>
    </sheetView>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2016</v>
      </c>
    </row>
    <row r="5" spans="1:9" ht="13.5" thickBot="1" x14ac:dyDescent="0.25">
      <c r="A5" s="38" t="s">
        <v>46</v>
      </c>
      <c r="B5" s="49" t="str">
        <f>Metrics!B5</f>
        <v>Dave Kelsey</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c r="E11" s="61"/>
      <c r="F11" s="100"/>
      <c r="G11" s="84"/>
      <c r="H11" s="114"/>
      <c r="I11" s="115"/>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0.72</v>
      </c>
      <c r="E13" s="62">
        <v>0.83</v>
      </c>
      <c r="F13" s="121">
        <v>0.97</v>
      </c>
      <c r="G13" s="84"/>
      <c r="H13" s="114"/>
      <c r="I13" s="115"/>
    </row>
    <row r="14" spans="1:9" x14ac:dyDescent="0.2">
      <c r="A14" s="74" t="s">
        <v>20</v>
      </c>
      <c r="B14" s="74" t="s">
        <v>22</v>
      </c>
      <c r="C14" s="106" t="s">
        <v>0</v>
      </c>
      <c r="D14" s="84">
        <v>0.17</v>
      </c>
      <c r="E14" s="62">
        <v>0.19</v>
      </c>
      <c r="F14" s="85">
        <v>0.23</v>
      </c>
      <c r="G14" s="84">
        <v>0.13</v>
      </c>
      <c r="H14" s="62">
        <v>0.13</v>
      </c>
      <c r="I14" s="85">
        <v>0.13</v>
      </c>
    </row>
    <row r="15" spans="1:9" x14ac:dyDescent="0.2">
      <c r="A15" s="75" t="s">
        <v>20</v>
      </c>
      <c r="B15" s="75" t="s">
        <v>23</v>
      </c>
      <c r="C15" s="77" t="s">
        <v>50</v>
      </c>
      <c r="D15" s="111">
        <v>0.27</v>
      </c>
      <c r="E15" s="110">
        <v>0.38</v>
      </c>
      <c r="F15" s="112">
        <v>0.27</v>
      </c>
      <c r="G15" s="84">
        <v>0.13</v>
      </c>
      <c r="H15" s="114">
        <v>0.13</v>
      </c>
      <c r="I15" s="115">
        <v>0.13</v>
      </c>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1.1600000000000001</v>
      </c>
      <c r="E21" s="79">
        <f t="shared" si="0"/>
        <v>1.4</v>
      </c>
      <c r="F21" s="80">
        <f t="shared" si="0"/>
        <v>1.47</v>
      </c>
      <c r="G21" s="78">
        <f t="shared" si="0"/>
        <v>0.26</v>
      </c>
      <c r="H21" s="79">
        <f t="shared" si="0"/>
        <v>0.26</v>
      </c>
      <c r="I21" s="80">
        <f t="shared" si="0"/>
        <v>0.26</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3" sqref="A23"/>
    </sheetView>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2016</v>
      </c>
    </row>
    <row r="5" spans="1:9" ht="13.5" thickBot="1" x14ac:dyDescent="0.25">
      <c r="A5" s="38" t="s">
        <v>46</v>
      </c>
      <c r="B5" s="49" t="str">
        <f>Metrics!B5</f>
        <v>Dave Kelsey</v>
      </c>
      <c r="C5" s="137" t="s">
        <v>98</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c r="E11" s="61">
        <v>0.36</v>
      </c>
      <c r="F11" s="100">
        <v>0.45</v>
      </c>
      <c r="G11" s="84"/>
      <c r="H11" s="114"/>
      <c r="I11" s="115"/>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0.91</v>
      </c>
      <c r="E13" s="62">
        <v>0.68</v>
      </c>
      <c r="F13" s="121">
        <v>0.97</v>
      </c>
      <c r="G13" s="84"/>
      <c r="H13" s="114"/>
      <c r="I13" s="115"/>
    </row>
    <row r="14" spans="1:9" x14ac:dyDescent="0.2">
      <c r="A14" s="74" t="s">
        <v>20</v>
      </c>
      <c r="B14" s="74" t="s">
        <v>22</v>
      </c>
      <c r="C14" s="106" t="s">
        <v>0</v>
      </c>
      <c r="D14" s="84">
        <v>0.22</v>
      </c>
      <c r="E14" s="62">
        <v>0.2</v>
      </c>
      <c r="F14" s="85">
        <v>0.2</v>
      </c>
      <c r="G14" s="84">
        <v>0.46</v>
      </c>
      <c r="H14" s="62">
        <v>0.33</v>
      </c>
      <c r="I14" s="85">
        <v>0.2</v>
      </c>
    </row>
    <row r="15" spans="1:9" x14ac:dyDescent="0.2">
      <c r="A15" s="75" t="s">
        <v>20</v>
      </c>
      <c r="B15" s="75" t="s">
        <v>23</v>
      </c>
      <c r="C15" s="77" t="s">
        <v>50</v>
      </c>
      <c r="D15" s="111">
        <v>0.46</v>
      </c>
      <c r="E15" s="110">
        <v>0.53</v>
      </c>
      <c r="F15" s="112">
        <v>0.67</v>
      </c>
      <c r="G15" s="84">
        <v>0.13</v>
      </c>
      <c r="H15" s="114"/>
      <c r="I15" s="115"/>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1.59</v>
      </c>
      <c r="E21" s="79">
        <f t="shared" si="0"/>
        <v>1.77</v>
      </c>
      <c r="F21" s="80">
        <f t="shared" si="0"/>
        <v>2.29</v>
      </c>
      <c r="G21" s="78">
        <f t="shared" si="0"/>
        <v>0.59000000000000008</v>
      </c>
      <c r="H21" s="79">
        <f t="shared" si="0"/>
        <v>0.33</v>
      </c>
      <c r="I21" s="80">
        <f t="shared" si="0"/>
        <v>0.2</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15" sqref="A15"/>
    </sheetView>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2016</v>
      </c>
    </row>
    <row r="5" spans="1:9" ht="13.5" thickBot="1" x14ac:dyDescent="0.25">
      <c r="A5" s="38" t="s">
        <v>46</v>
      </c>
      <c r="B5" s="49" t="str">
        <f>Metrics!B5</f>
        <v>Dave Kelsey</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v>0.44</v>
      </c>
      <c r="E11" s="61">
        <v>0.41</v>
      </c>
      <c r="F11" s="100"/>
      <c r="G11" s="84"/>
      <c r="H11" s="114"/>
      <c r="I11" s="115"/>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0.98</v>
      </c>
      <c r="E13" s="62">
        <v>0.56000000000000005</v>
      </c>
      <c r="F13" s="121">
        <v>1</v>
      </c>
      <c r="G13" s="84"/>
      <c r="H13" s="114"/>
      <c r="I13" s="115"/>
    </row>
    <row r="14" spans="1:9" x14ac:dyDescent="0.2">
      <c r="A14" s="74" t="s">
        <v>20</v>
      </c>
      <c r="B14" s="74" t="s">
        <v>22</v>
      </c>
      <c r="C14" s="106" t="s">
        <v>0</v>
      </c>
      <c r="D14" s="84">
        <v>0.2</v>
      </c>
      <c r="E14" s="62">
        <v>0.2</v>
      </c>
      <c r="F14" s="85">
        <v>0.12</v>
      </c>
      <c r="G14" s="84">
        <v>0.3</v>
      </c>
      <c r="H14" s="62">
        <v>0.3</v>
      </c>
      <c r="I14" s="85">
        <v>0.5</v>
      </c>
    </row>
    <row r="15" spans="1:9" x14ac:dyDescent="0.2">
      <c r="A15" s="75" t="s">
        <v>20</v>
      </c>
      <c r="B15" s="75" t="s">
        <v>23</v>
      </c>
      <c r="C15" s="77" t="s">
        <v>50</v>
      </c>
      <c r="D15" s="111">
        <v>0.56999999999999995</v>
      </c>
      <c r="E15" s="110">
        <v>0.52</v>
      </c>
      <c r="F15" s="112">
        <v>0.15</v>
      </c>
      <c r="G15" s="84"/>
      <c r="H15" s="114"/>
      <c r="I15" s="115">
        <v>0.4</v>
      </c>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2.19</v>
      </c>
      <c r="E21" s="79">
        <f t="shared" si="0"/>
        <v>1.69</v>
      </c>
      <c r="F21" s="80">
        <f t="shared" si="0"/>
        <v>1.27</v>
      </c>
      <c r="G21" s="78">
        <f t="shared" si="0"/>
        <v>0.3</v>
      </c>
      <c r="H21" s="79">
        <f t="shared" si="0"/>
        <v>0.3</v>
      </c>
      <c r="I21" s="80">
        <f t="shared" si="0"/>
        <v>0.9</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4" sqref="A24"/>
    </sheetView>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2016</v>
      </c>
    </row>
    <row r="5" spans="1:9" ht="13.5" thickBot="1" x14ac:dyDescent="0.25">
      <c r="A5" s="38" t="s">
        <v>46</v>
      </c>
      <c r="B5" s="49" t="str">
        <f>Metrics!B5</f>
        <v>Dave Kelsey</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c r="E11" s="61">
        <v>0.01</v>
      </c>
      <c r="F11" s="100">
        <v>0.26</v>
      </c>
      <c r="G11" s="84">
        <v>0.47</v>
      </c>
      <c r="H11" s="114">
        <v>0.08</v>
      </c>
      <c r="I11" s="115">
        <v>0.03</v>
      </c>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0.85</v>
      </c>
      <c r="E13" s="62">
        <v>0.87</v>
      </c>
      <c r="F13" s="121">
        <v>0.67</v>
      </c>
      <c r="G13" s="84"/>
      <c r="H13" s="114"/>
      <c r="I13" s="115"/>
    </row>
    <row r="14" spans="1:9" x14ac:dyDescent="0.2">
      <c r="A14" s="74" t="s">
        <v>20</v>
      </c>
      <c r="B14" s="74" t="s">
        <v>22</v>
      </c>
      <c r="C14" s="106" t="s">
        <v>0</v>
      </c>
      <c r="D14" s="84"/>
      <c r="E14" s="62"/>
      <c r="F14" s="85"/>
      <c r="G14" s="84">
        <v>0.48</v>
      </c>
      <c r="H14" s="62">
        <v>0.5</v>
      </c>
      <c r="I14" s="85">
        <v>0.32</v>
      </c>
    </row>
    <row r="15" spans="1:9" x14ac:dyDescent="0.2">
      <c r="A15" s="75" t="s">
        <v>20</v>
      </c>
      <c r="B15" s="75" t="s">
        <v>23</v>
      </c>
      <c r="C15" s="77" t="s">
        <v>50</v>
      </c>
      <c r="D15" s="111">
        <v>0.17</v>
      </c>
      <c r="E15" s="110">
        <v>0.01</v>
      </c>
      <c r="F15" s="112">
        <v>0.01</v>
      </c>
      <c r="G15" s="84">
        <v>0.3</v>
      </c>
      <c r="H15" s="114">
        <v>0.06</v>
      </c>
      <c r="I15" s="115">
        <v>0.27</v>
      </c>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1.02</v>
      </c>
      <c r="E21" s="79">
        <f t="shared" si="0"/>
        <v>0.89</v>
      </c>
      <c r="F21" s="80">
        <f t="shared" si="0"/>
        <v>0.94000000000000006</v>
      </c>
      <c r="G21" s="78">
        <f t="shared" si="0"/>
        <v>1.25</v>
      </c>
      <c r="H21" s="79">
        <f t="shared" si="0"/>
        <v>0.6399999999999999</v>
      </c>
      <c r="I21" s="80">
        <f t="shared" si="0"/>
        <v>0.62</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G14" sqref="G14:I14"/>
    </sheetView>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2017</v>
      </c>
    </row>
    <row r="5" spans="1:9" ht="13.5" thickBot="1" x14ac:dyDescent="0.25">
      <c r="A5" s="38" t="s">
        <v>46</v>
      </c>
      <c r="B5" s="49" t="str">
        <f>Metrics!B5</f>
        <v>Dave Kelsey</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v>0.35</v>
      </c>
      <c r="E11" s="61">
        <v>0.4</v>
      </c>
      <c r="F11" s="100">
        <v>0.26</v>
      </c>
      <c r="G11" s="84"/>
      <c r="H11" s="114"/>
      <c r="I11" s="115"/>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0.78</v>
      </c>
      <c r="E13" s="62">
        <v>0.51</v>
      </c>
      <c r="F13" s="121">
        <v>0.84</v>
      </c>
      <c r="G13" s="84"/>
      <c r="H13" s="114"/>
      <c r="I13" s="115"/>
    </row>
    <row r="14" spans="1:9" x14ac:dyDescent="0.2">
      <c r="A14" s="74" t="s">
        <v>20</v>
      </c>
      <c r="B14" s="74" t="s">
        <v>22</v>
      </c>
      <c r="C14" s="106" t="s">
        <v>0</v>
      </c>
      <c r="D14" s="84">
        <v>0.2</v>
      </c>
      <c r="E14" s="62">
        <v>0.2</v>
      </c>
      <c r="F14" s="85">
        <v>0.2</v>
      </c>
      <c r="G14" s="84">
        <v>0.13</v>
      </c>
      <c r="H14" s="62">
        <v>0.13</v>
      </c>
      <c r="I14" s="85">
        <f>0.25+0.15</f>
        <v>0.4</v>
      </c>
    </row>
    <row r="15" spans="1:9" x14ac:dyDescent="0.2">
      <c r="A15" s="75" t="s">
        <v>20</v>
      </c>
      <c r="B15" s="75" t="s">
        <v>23</v>
      </c>
      <c r="C15" s="77" t="s">
        <v>50</v>
      </c>
      <c r="D15" s="111">
        <v>0.18</v>
      </c>
      <c r="E15" s="110">
        <v>0.16</v>
      </c>
      <c r="F15" s="112">
        <v>0.2</v>
      </c>
      <c r="G15" s="84">
        <v>0.39</v>
      </c>
      <c r="H15" s="114">
        <v>0.21</v>
      </c>
      <c r="I15" s="115">
        <v>0.23</v>
      </c>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1.5099999999999998</v>
      </c>
      <c r="E21" s="79">
        <f t="shared" si="0"/>
        <v>1.27</v>
      </c>
      <c r="F21" s="80">
        <f t="shared" si="0"/>
        <v>1.5</v>
      </c>
      <c r="G21" s="78">
        <f t="shared" si="0"/>
        <v>0.52</v>
      </c>
      <c r="H21" s="79">
        <f t="shared" si="0"/>
        <v>0.33999999999999997</v>
      </c>
      <c r="I21" s="80">
        <f t="shared" si="0"/>
        <v>0.63</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heetViews>
  <sheetFormatPr defaultColWidth="8.85546875" defaultRowHeight="12.75" x14ac:dyDescent="0.2"/>
  <cols>
    <col min="1" max="1" width="12.42578125" style="31" customWidth="1"/>
    <col min="2" max="2" width="24.42578125" style="31" customWidth="1"/>
    <col min="3" max="3" width="22.140625" style="31" customWidth="1"/>
    <col min="4" max="16384" width="8.85546875" style="31"/>
  </cols>
  <sheetData>
    <row r="1" spans="1:9" ht="13.5" thickBot="1" x14ac:dyDescent="0.25"/>
    <row r="2" spans="1:9" ht="13.5" thickBot="1" x14ac:dyDescent="0.25">
      <c r="A2" s="27" t="s">
        <v>41</v>
      </c>
      <c r="B2" s="45"/>
    </row>
    <row r="3" spans="1:9" x14ac:dyDescent="0.2">
      <c r="A3" s="46" t="s">
        <v>45</v>
      </c>
      <c r="B3" s="47" t="str">
        <f>Metrics!B3</f>
        <v>Security</v>
      </c>
    </row>
    <row r="4" spans="1:9" x14ac:dyDescent="0.2">
      <c r="A4" s="35" t="s">
        <v>18</v>
      </c>
      <c r="B4" s="48">
        <v>2017</v>
      </c>
    </row>
    <row r="5" spans="1:9" ht="13.5" thickBot="1" x14ac:dyDescent="0.25">
      <c r="A5" s="38" t="s">
        <v>46</v>
      </c>
      <c r="B5" s="49" t="str">
        <f>Metrics!B5</f>
        <v>Dave Kelsey</v>
      </c>
    </row>
    <row r="7" spans="1:9" ht="13.5" thickBot="1" x14ac:dyDescent="0.25">
      <c r="A7" s="50" t="s">
        <v>12</v>
      </c>
      <c r="B7" s="50"/>
      <c r="C7" s="50"/>
    </row>
    <row r="8" spans="1:9" ht="13.5" customHeight="1" thickBot="1" x14ac:dyDescent="0.25">
      <c r="A8" s="51"/>
      <c r="B8" s="52"/>
      <c r="C8" s="53"/>
      <c r="D8" s="138" t="s">
        <v>13</v>
      </c>
      <c r="E8" s="138"/>
      <c r="F8" s="138"/>
      <c r="G8" s="139" t="s">
        <v>14</v>
      </c>
      <c r="H8" s="139"/>
      <c r="I8" s="139"/>
    </row>
    <row r="9" spans="1:9" ht="13.5" thickBot="1" x14ac:dyDescent="0.25">
      <c r="A9" s="54" t="s">
        <v>15</v>
      </c>
      <c r="B9" s="55" t="s">
        <v>2</v>
      </c>
      <c r="C9" s="55" t="s">
        <v>16</v>
      </c>
      <c r="D9" s="56" t="s">
        <v>17</v>
      </c>
      <c r="E9" s="57" t="s">
        <v>30</v>
      </c>
      <c r="F9" s="58" t="s">
        <v>31</v>
      </c>
      <c r="G9" s="59" t="s">
        <v>17</v>
      </c>
      <c r="H9" s="57" t="s">
        <v>30</v>
      </c>
      <c r="I9" s="60" t="s">
        <v>31</v>
      </c>
    </row>
    <row r="10" spans="1:9" x14ac:dyDescent="0.2">
      <c r="A10" s="73"/>
      <c r="B10" s="73"/>
      <c r="C10" s="76"/>
      <c r="D10" s="81"/>
      <c r="E10" s="82"/>
      <c r="F10" s="83"/>
      <c r="G10" s="92"/>
      <c r="H10" s="93"/>
      <c r="I10" s="94"/>
    </row>
    <row r="11" spans="1:9" x14ac:dyDescent="0.2">
      <c r="A11" s="74" t="s">
        <v>20</v>
      </c>
      <c r="B11" s="74" t="s">
        <v>21</v>
      </c>
      <c r="C11" s="116" t="s">
        <v>0</v>
      </c>
      <c r="D11" s="99">
        <v>0.23</v>
      </c>
      <c r="E11" s="61">
        <v>7.0000000000000007E-2</v>
      </c>
      <c r="F11" s="100">
        <v>0.32</v>
      </c>
      <c r="G11" s="84"/>
      <c r="H11" s="114"/>
      <c r="I11" s="115"/>
    </row>
    <row r="12" spans="1:9" x14ac:dyDescent="0.2">
      <c r="A12" s="74" t="s">
        <v>20</v>
      </c>
      <c r="B12" s="74" t="s">
        <v>21</v>
      </c>
      <c r="C12" s="116" t="s">
        <v>50</v>
      </c>
      <c r="D12" s="99"/>
      <c r="E12" s="61"/>
      <c r="F12" s="101"/>
      <c r="G12" s="84"/>
      <c r="H12" s="114"/>
      <c r="I12" s="115"/>
    </row>
    <row r="13" spans="1:9" x14ac:dyDescent="0.2">
      <c r="A13" s="74" t="s">
        <v>20</v>
      </c>
      <c r="B13" s="74" t="s">
        <v>21</v>
      </c>
      <c r="C13" s="116" t="s">
        <v>71</v>
      </c>
      <c r="D13" s="84">
        <v>0.6</v>
      </c>
      <c r="E13" s="62">
        <v>0.86</v>
      </c>
      <c r="F13" s="121">
        <v>0.82</v>
      </c>
      <c r="G13" s="84"/>
      <c r="H13" s="114"/>
      <c r="I13" s="115"/>
    </row>
    <row r="14" spans="1:9" x14ac:dyDescent="0.2">
      <c r="A14" s="74" t="s">
        <v>20</v>
      </c>
      <c r="B14" s="74" t="s">
        <v>22</v>
      </c>
      <c r="C14" s="106" t="s">
        <v>0</v>
      </c>
      <c r="D14" s="84">
        <v>0.17</v>
      </c>
      <c r="E14" s="62">
        <v>0.17</v>
      </c>
      <c r="F14" s="85">
        <v>0.17</v>
      </c>
      <c r="G14" s="84">
        <v>0.25</v>
      </c>
      <c r="H14" s="62">
        <v>0.28000000000000003</v>
      </c>
      <c r="I14" s="85">
        <v>0.4</v>
      </c>
    </row>
    <row r="15" spans="1:9" x14ac:dyDescent="0.2">
      <c r="A15" s="75" t="s">
        <v>20</v>
      </c>
      <c r="B15" s="75" t="s">
        <v>23</v>
      </c>
      <c r="C15" s="77" t="s">
        <v>50</v>
      </c>
      <c r="D15" s="111">
        <v>0.1</v>
      </c>
      <c r="E15" s="110">
        <v>0.16</v>
      </c>
      <c r="F15" s="112">
        <v>0.52</v>
      </c>
      <c r="G15" s="84">
        <v>0.1</v>
      </c>
      <c r="H15" s="114">
        <v>0.16</v>
      </c>
      <c r="I15" s="115">
        <v>0.15</v>
      </c>
    </row>
    <row r="16" spans="1:9" x14ac:dyDescent="0.2">
      <c r="A16" s="64"/>
      <c r="B16" s="63"/>
      <c r="C16" s="63"/>
      <c r="D16" s="99"/>
      <c r="E16" s="61"/>
      <c r="F16" s="100"/>
      <c r="G16" s="99"/>
      <c r="H16" s="61"/>
      <c r="I16" s="100"/>
    </row>
    <row r="17" spans="1:9" x14ac:dyDescent="0.2">
      <c r="A17" s="64"/>
      <c r="B17" s="63"/>
      <c r="C17" s="63"/>
      <c r="D17" s="99"/>
      <c r="E17" s="61"/>
      <c r="F17" s="101"/>
      <c r="G17" s="99"/>
      <c r="H17" s="61"/>
      <c r="I17" s="100"/>
    </row>
    <row r="18" spans="1:9" x14ac:dyDescent="0.2">
      <c r="A18" s="64"/>
      <c r="B18" s="63"/>
      <c r="C18" s="63"/>
      <c r="D18" s="86"/>
      <c r="E18" s="61"/>
      <c r="F18" s="88"/>
      <c r="G18" s="86"/>
      <c r="H18" s="61"/>
      <c r="I18" s="87"/>
    </row>
    <row r="19" spans="1:9" x14ac:dyDescent="0.2">
      <c r="A19" s="64"/>
      <c r="B19" s="63"/>
      <c r="C19" s="63"/>
      <c r="D19" s="86"/>
      <c r="E19" s="61"/>
      <c r="F19" s="88"/>
      <c r="G19" s="86"/>
      <c r="H19" s="61"/>
      <c r="I19" s="87"/>
    </row>
    <row r="20" spans="1:9" ht="13.5" thickBot="1" x14ac:dyDescent="0.25">
      <c r="A20" s="65"/>
      <c r="B20" s="66"/>
      <c r="C20" s="66"/>
      <c r="D20" s="89"/>
      <c r="E20" s="90"/>
      <c r="F20" s="91"/>
      <c r="G20" s="89"/>
      <c r="H20" s="90"/>
      <c r="I20" s="95"/>
    </row>
    <row r="21" spans="1:9" ht="13.5" thickBot="1" x14ac:dyDescent="0.25">
      <c r="A21" s="67" t="s">
        <v>32</v>
      </c>
      <c r="B21" s="68"/>
      <c r="C21" s="69"/>
      <c r="D21" s="78">
        <f t="shared" ref="D21:I21" si="0">SUM(D10:D20)</f>
        <v>1.1000000000000001</v>
      </c>
      <c r="E21" s="79">
        <f t="shared" si="0"/>
        <v>1.2599999999999998</v>
      </c>
      <c r="F21" s="80">
        <f t="shared" si="0"/>
        <v>1.8299999999999998</v>
      </c>
      <c r="G21" s="78">
        <f t="shared" si="0"/>
        <v>0.35</v>
      </c>
      <c r="H21" s="79">
        <f t="shared" si="0"/>
        <v>0.44000000000000006</v>
      </c>
      <c r="I21" s="80">
        <f t="shared" si="0"/>
        <v>0.55000000000000004</v>
      </c>
    </row>
    <row r="23" spans="1:9" x14ac:dyDescent="0.2">
      <c r="A23" s="50"/>
      <c r="B23" s="50"/>
    </row>
    <row r="24"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7" workbookViewId="0">
      <selection activeCell="G11" sqref="G11:K11"/>
    </sheetView>
  </sheetViews>
  <sheetFormatPr defaultColWidth="8.85546875" defaultRowHeight="12.75" x14ac:dyDescent="0.2"/>
  <cols>
    <col min="1" max="1" width="16.140625" customWidth="1"/>
    <col min="2" max="2" width="22.85546875" customWidth="1"/>
  </cols>
  <sheetData>
    <row r="1" spans="1:11" ht="13.5" thickBot="1" x14ac:dyDescent="0.25"/>
    <row r="2" spans="1:11" ht="13.5" thickBot="1" x14ac:dyDescent="0.25">
      <c r="A2" s="5" t="s">
        <v>41</v>
      </c>
      <c r="B2" s="6"/>
    </row>
    <row r="3" spans="1:11" x14ac:dyDescent="0.2">
      <c r="A3" s="8" t="s">
        <v>45</v>
      </c>
      <c r="B3" s="11" t="str">
        <f>Metrics!B3</f>
        <v>Security</v>
      </c>
    </row>
    <row r="4" spans="1:11" x14ac:dyDescent="0.2">
      <c r="A4" s="3" t="s">
        <v>18</v>
      </c>
      <c r="B4" s="9">
        <v>2016</v>
      </c>
    </row>
    <row r="5" spans="1:11" ht="13.5" thickBot="1" x14ac:dyDescent="0.25">
      <c r="A5" s="4" t="s">
        <v>46</v>
      </c>
      <c r="B5" s="10" t="str">
        <f>Metrics!B5</f>
        <v>Dave Kelsey</v>
      </c>
    </row>
    <row r="7" spans="1:11" ht="13.5" thickBot="1" x14ac:dyDescent="0.25">
      <c r="A7" s="1" t="s">
        <v>25</v>
      </c>
    </row>
    <row r="8" spans="1:11" ht="16.5" customHeight="1" thickBot="1" x14ac:dyDescent="0.25">
      <c r="A8" s="12" t="s">
        <v>2</v>
      </c>
      <c r="B8" s="147" t="s">
        <v>26</v>
      </c>
      <c r="C8" s="148"/>
      <c r="D8" s="148"/>
      <c r="E8" s="148"/>
      <c r="F8" s="151"/>
      <c r="G8" s="148" t="s">
        <v>27</v>
      </c>
      <c r="H8" s="148"/>
      <c r="I8" s="148"/>
      <c r="J8" s="148"/>
      <c r="K8" s="151"/>
    </row>
    <row r="9" spans="1:11" ht="167.1" customHeight="1" x14ac:dyDescent="0.2">
      <c r="A9" s="96" t="s">
        <v>21</v>
      </c>
      <c r="B9" s="179" t="s">
        <v>77</v>
      </c>
      <c r="C9" s="180"/>
      <c r="D9" s="180"/>
      <c r="E9" s="180"/>
      <c r="F9" s="180"/>
      <c r="G9" s="179"/>
      <c r="H9" s="180"/>
      <c r="I9" s="180"/>
      <c r="J9" s="180"/>
      <c r="K9" s="180"/>
    </row>
    <row r="10" spans="1:11" ht="133.5" customHeight="1" x14ac:dyDescent="0.2">
      <c r="A10" s="98" t="s">
        <v>22</v>
      </c>
      <c r="B10" s="181" t="s">
        <v>78</v>
      </c>
      <c r="C10" s="182"/>
      <c r="D10" s="182"/>
      <c r="E10" s="182"/>
      <c r="F10" s="183"/>
      <c r="G10" s="184"/>
      <c r="H10" s="182"/>
      <c r="I10" s="182"/>
      <c r="J10" s="182"/>
      <c r="K10" s="183"/>
    </row>
    <row r="11" spans="1:11" ht="142.5" customHeight="1" x14ac:dyDescent="0.2">
      <c r="A11" s="98" t="s">
        <v>23</v>
      </c>
      <c r="B11" s="171" t="s">
        <v>79</v>
      </c>
      <c r="C11" s="172"/>
      <c r="D11" s="172"/>
      <c r="E11" s="172"/>
      <c r="F11" s="173"/>
      <c r="G11" s="174"/>
      <c r="H11" s="172"/>
      <c r="I11" s="172"/>
      <c r="J11" s="172"/>
      <c r="K11" s="173"/>
    </row>
    <row r="12" spans="1:11" ht="26.25" customHeight="1" thickBot="1" x14ac:dyDescent="0.25">
      <c r="A12" s="97"/>
      <c r="B12" s="175"/>
      <c r="C12" s="175"/>
      <c r="D12" s="175"/>
      <c r="E12" s="175"/>
      <c r="F12" s="175"/>
      <c r="G12" s="176"/>
      <c r="H12" s="177"/>
      <c r="I12" s="177"/>
      <c r="J12" s="177"/>
      <c r="K12" s="178"/>
    </row>
    <row r="13" spans="1:11" x14ac:dyDescent="0.2">
      <c r="A13" t="s">
        <v>34</v>
      </c>
    </row>
    <row r="15" spans="1:11" ht="13.5" thickBot="1" x14ac:dyDescent="0.25">
      <c r="A15" s="1" t="s">
        <v>28</v>
      </c>
    </row>
    <row r="16" spans="1:11" ht="13.5" thickBot="1" x14ac:dyDescent="0.25">
      <c r="A16" s="147" t="s">
        <v>29</v>
      </c>
      <c r="B16" s="148"/>
      <c r="C16" s="148"/>
      <c r="D16" s="148"/>
      <c r="E16" s="148"/>
      <c r="F16" s="148" t="s">
        <v>35</v>
      </c>
      <c r="G16" s="148"/>
      <c r="H16" s="148"/>
      <c r="I16" s="148"/>
      <c r="J16" s="151"/>
    </row>
    <row r="17" spans="1:12" ht="24" customHeight="1" x14ac:dyDescent="0.2">
      <c r="A17" s="165"/>
      <c r="B17" s="141"/>
      <c r="C17" s="141"/>
      <c r="D17" s="141"/>
      <c r="E17" s="141"/>
      <c r="F17" s="166"/>
      <c r="G17" s="167"/>
      <c r="H17" s="167"/>
      <c r="I17" s="167"/>
      <c r="J17" s="168"/>
    </row>
    <row r="18" spans="1:12" ht="24.75" customHeight="1" thickBot="1" x14ac:dyDescent="0.25">
      <c r="A18" s="169"/>
      <c r="B18" s="156"/>
      <c r="C18" s="156"/>
      <c r="D18" s="156"/>
      <c r="E18" s="156"/>
      <c r="F18" s="170"/>
      <c r="G18" s="156"/>
      <c r="H18" s="156"/>
      <c r="I18" s="156"/>
      <c r="J18" s="164"/>
    </row>
    <row r="20" spans="1:12" ht="13.5" thickBot="1" x14ac:dyDescent="0.25">
      <c r="A20" s="1" t="s">
        <v>3</v>
      </c>
    </row>
    <row r="21" spans="1:12" ht="13.5" thickBot="1" x14ac:dyDescent="0.25">
      <c r="A21" s="147" t="s">
        <v>29</v>
      </c>
      <c r="B21" s="148"/>
      <c r="C21" s="148"/>
      <c r="D21" s="148"/>
      <c r="E21" s="148"/>
      <c r="F21" s="148" t="s">
        <v>35</v>
      </c>
      <c r="G21" s="148"/>
      <c r="H21" s="148"/>
      <c r="I21" s="148"/>
      <c r="J21" s="151"/>
    </row>
    <row r="22" spans="1:12" ht="24.75" customHeight="1" x14ac:dyDescent="0.2">
      <c r="A22" s="160"/>
      <c r="B22" s="161"/>
      <c r="C22" s="161"/>
      <c r="D22" s="161"/>
      <c r="E22" s="161"/>
      <c r="F22" s="161"/>
      <c r="G22" s="161"/>
      <c r="H22" s="161"/>
      <c r="I22" s="161"/>
      <c r="J22" s="162"/>
    </row>
    <row r="23" spans="1:12" ht="25.5" customHeight="1" thickBot="1" x14ac:dyDescent="0.25">
      <c r="A23" s="163"/>
      <c r="B23" s="156"/>
      <c r="C23" s="156"/>
      <c r="D23" s="156"/>
      <c r="E23" s="156"/>
      <c r="F23" s="156"/>
      <c r="G23" s="156"/>
      <c r="H23" s="156"/>
      <c r="I23" s="156"/>
      <c r="J23" s="164"/>
    </row>
    <row r="25" spans="1:12" ht="13.5" thickBot="1" x14ac:dyDescent="0.25">
      <c r="A25" s="1" t="s">
        <v>36</v>
      </c>
    </row>
    <row r="26" spans="1:12" ht="13.5" thickBot="1" x14ac:dyDescent="0.25">
      <c r="A26" s="147" t="s">
        <v>37</v>
      </c>
      <c r="B26" s="148"/>
      <c r="C26" s="148"/>
      <c r="D26" s="148"/>
      <c r="E26" s="148"/>
      <c r="F26" s="149" t="s">
        <v>38</v>
      </c>
      <c r="G26" s="150"/>
      <c r="H26" s="148" t="s">
        <v>39</v>
      </c>
      <c r="I26" s="148"/>
      <c r="J26" s="148"/>
      <c r="K26" s="148"/>
      <c r="L26" s="151"/>
    </row>
    <row r="27" spans="1:12" ht="96.95" customHeight="1" thickBot="1" x14ac:dyDescent="0.25">
      <c r="A27" s="140" t="s">
        <v>70</v>
      </c>
      <c r="B27" s="141"/>
      <c r="C27" s="141"/>
      <c r="D27" s="141"/>
      <c r="E27" s="141"/>
      <c r="F27" s="142">
        <v>42475</v>
      </c>
      <c r="G27" s="143"/>
      <c r="H27" s="154" t="s">
        <v>80</v>
      </c>
      <c r="I27" s="145"/>
      <c r="J27" s="145"/>
      <c r="K27" s="145"/>
      <c r="L27" s="146"/>
    </row>
    <row r="28" spans="1:12" ht="52.5" customHeight="1" thickBot="1" x14ac:dyDescent="0.25">
      <c r="A28" s="155"/>
      <c r="B28" s="156"/>
      <c r="C28" s="156"/>
      <c r="D28" s="156"/>
      <c r="E28" s="156"/>
      <c r="F28" s="142"/>
      <c r="G28" s="143"/>
      <c r="H28" s="157"/>
      <c r="I28" s="158"/>
      <c r="J28" s="158"/>
      <c r="K28" s="158"/>
      <c r="L28" s="159"/>
    </row>
    <row r="30" spans="1:12" ht="13.5" thickBot="1" x14ac:dyDescent="0.25">
      <c r="A30" s="1" t="s">
        <v>40</v>
      </c>
    </row>
    <row r="31" spans="1:12" ht="13.5" thickBot="1" x14ac:dyDescent="0.25">
      <c r="A31" s="147" t="s">
        <v>37</v>
      </c>
      <c r="B31" s="148"/>
      <c r="C31" s="148"/>
      <c r="D31" s="148"/>
      <c r="E31" s="148"/>
      <c r="F31" s="149" t="s">
        <v>38</v>
      </c>
      <c r="G31" s="150"/>
      <c r="H31" s="148" t="s">
        <v>39</v>
      </c>
      <c r="I31" s="148"/>
      <c r="J31" s="148"/>
      <c r="K31" s="148"/>
      <c r="L31" s="151"/>
    </row>
    <row r="32" spans="1:12" ht="120" customHeight="1" thickBot="1" x14ac:dyDescent="0.25">
      <c r="A32" s="152" t="s">
        <v>69</v>
      </c>
      <c r="B32" s="145"/>
      <c r="C32" s="145"/>
      <c r="D32" s="145"/>
      <c r="E32" s="143"/>
      <c r="F32" s="153" t="s">
        <v>72</v>
      </c>
      <c r="G32" s="143"/>
      <c r="H32" s="154" t="s">
        <v>81</v>
      </c>
      <c r="I32" s="145"/>
      <c r="J32" s="145"/>
      <c r="K32" s="145"/>
      <c r="L32" s="146"/>
    </row>
    <row r="33" spans="1:12" ht="78" customHeight="1" x14ac:dyDescent="0.2">
      <c r="A33" s="140"/>
      <c r="B33" s="141"/>
      <c r="C33" s="141"/>
      <c r="D33" s="141"/>
      <c r="E33" s="141"/>
      <c r="F33" s="142"/>
      <c r="G33" s="143"/>
      <c r="H33" s="144"/>
      <c r="I33" s="145"/>
      <c r="J33" s="145"/>
      <c r="K33" s="145"/>
      <c r="L33" s="146"/>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A33:E33"/>
    <mergeCell ref="F33:G33"/>
    <mergeCell ref="H33:L33"/>
    <mergeCell ref="A31:E31"/>
    <mergeCell ref="F31:G31"/>
    <mergeCell ref="H31:L31"/>
    <mergeCell ref="A32:E32"/>
    <mergeCell ref="F32:G32"/>
    <mergeCell ref="H32:L32"/>
  </mergeCells>
  <pageMargins left="0.75" right="0.75" top="1" bottom="1" header="0.5" footer="0.5"/>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Metrics</vt:lpstr>
      <vt:lpstr>Milestones</vt:lpstr>
      <vt:lpstr>Manpower Q116</vt:lpstr>
      <vt:lpstr>Manpower Q216</vt:lpstr>
      <vt:lpstr>Manpower Q316</vt:lpstr>
      <vt:lpstr>Manpower Q416</vt:lpstr>
      <vt:lpstr>Manpower Q117</vt:lpstr>
      <vt:lpstr>Manpower Q217</vt:lpstr>
      <vt:lpstr>Narrative Q116</vt:lpstr>
      <vt:lpstr>Narrative Q216</vt:lpstr>
      <vt:lpstr>Narrative Q316</vt:lpstr>
      <vt:lpstr>Narrative Q416</vt:lpstr>
      <vt:lpstr>Narrative Q117</vt:lpstr>
      <vt:lpstr>Narrative Q217</vt:lpstr>
      <vt:lpstr>EVAL</vt:lpstr>
      <vt:lpstr>Sheet1</vt:lpstr>
    </vt:vector>
  </TitlesOfParts>
  <Company>Queen Mary High Energy Physics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gronbech</cp:lastModifiedBy>
  <cp:lastPrinted>2008-08-08T16:58:09Z</cp:lastPrinted>
  <dcterms:created xsi:type="dcterms:W3CDTF">2006-07-17T09:56:01Z</dcterms:created>
  <dcterms:modified xsi:type="dcterms:W3CDTF">2017-11-06T10:56:02Z</dcterms:modified>
</cp:coreProperties>
</file>